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in\Desktop\"/>
    </mc:Choice>
  </mc:AlternateContent>
  <bookViews>
    <workbookView xWindow="120" yWindow="15" windowWidth="18960" windowHeight="11325" activeTab="1"/>
  </bookViews>
  <sheets>
    <sheet name="2023-MasrafCetveli" sheetId="2" r:id="rId1"/>
    <sheet name="Ekonomik Kod Sınıflandırması" sheetId="1" r:id="rId2"/>
  </sheets>
  <definedNames>
    <definedName name="BaslaSatir">'2023-MasrafCetveli'!#REF!</definedName>
    <definedName name="ButceYil">'2023-MasrafCetveli'!$C$1</definedName>
    <definedName name="FormatSatir">'2023-MasrafCetveli'!$B$4</definedName>
    <definedName name="KurAd">'2023-MasrafCetveli'!$C$2</definedName>
    <definedName name="ToplamFormatSatir">'2023-MasrafCetveli'!$H$8</definedName>
    <definedName name="_xlnm.Print_Titles" localSheetId="0">'2023-MasrafCetveli'!$15:$16</definedName>
  </definedNames>
  <calcPr calcId="162913" calcOnSave="0"/>
</workbook>
</file>

<file path=xl/calcChain.xml><?xml version="1.0" encoding="utf-8"?>
<calcChain xmlns="http://schemas.openxmlformats.org/spreadsheetml/2006/main">
  <c r="L318" i="2" l="1"/>
  <c r="O318" i="2" s="1"/>
  <c r="O317" i="2"/>
  <c r="L317" i="2"/>
  <c r="O316" i="2"/>
  <c r="L316" i="2"/>
  <c r="L315" i="2"/>
  <c r="O315" i="2" s="1"/>
  <c r="L314" i="2"/>
  <c r="O314" i="2" s="1"/>
  <c r="O313" i="2"/>
  <c r="L313" i="2"/>
  <c r="O312" i="2"/>
  <c r="L312" i="2"/>
  <c r="L311" i="2"/>
  <c r="O311" i="2" s="1"/>
  <c r="L310" i="2"/>
  <c r="O310" i="2" s="1"/>
  <c r="O309" i="2"/>
  <c r="L309" i="2"/>
  <c r="O308" i="2"/>
  <c r="L308" i="2"/>
  <c r="L307" i="2"/>
  <c r="O307" i="2" s="1"/>
  <c r="L306" i="2"/>
  <c r="O306" i="2" s="1"/>
  <c r="O305" i="2"/>
  <c r="L305" i="2"/>
  <c r="O304" i="2"/>
  <c r="L304" i="2"/>
  <c r="L303" i="2"/>
  <c r="O303" i="2" s="1"/>
  <c r="L302" i="2"/>
  <c r="O302" i="2" s="1"/>
  <c r="O301" i="2"/>
  <c r="L301" i="2"/>
  <c r="O300" i="2"/>
  <c r="L300" i="2"/>
  <c r="L299" i="2"/>
  <c r="O299" i="2" s="1"/>
  <c r="L298" i="2"/>
  <c r="O298" i="2" s="1"/>
  <c r="O297" i="2"/>
  <c r="L297" i="2"/>
  <c r="O296" i="2"/>
  <c r="L296" i="2"/>
  <c r="L295" i="2"/>
  <c r="O295" i="2" s="1"/>
  <c r="L294" i="2"/>
  <c r="O294" i="2" s="1"/>
  <c r="O293" i="2"/>
  <c r="L293" i="2"/>
  <c r="O292" i="2"/>
  <c r="L292" i="2"/>
  <c r="L291" i="2"/>
  <c r="O291" i="2" s="1"/>
  <c r="L290" i="2"/>
  <c r="O290" i="2" s="1"/>
  <c r="O289" i="2"/>
  <c r="L289" i="2"/>
  <c r="O288" i="2"/>
  <c r="L288" i="2"/>
  <c r="L287" i="2"/>
  <c r="O287" i="2" s="1"/>
  <c r="L286" i="2"/>
  <c r="O286" i="2" s="1"/>
  <c r="O285" i="2"/>
  <c r="L285" i="2"/>
  <c r="O284" i="2"/>
  <c r="L284" i="2"/>
  <c r="L283" i="2"/>
  <c r="O283" i="2" s="1"/>
  <c r="L282" i="2"/>
  <c r="O282" i="2" s="1"/>
  <c r="O281" i="2"/>
  <c r="L281" i="2"/>
  <c r="O280" i="2"/>
  <c r="L280" i="2"/>
  <c r="L279" i="2"/>
  <c r="O279" i="2" s="1"/>
  <c r="L278" i="2"/>
  <c r="O278" i="2" s="1"/>
  <c r="O277" i="2"/>
  <c r="L277" i="2"/>
  <c r="O276" i="2"/>
  <c r="L276" i="2"/>
  <c r="L275" i="2"/>
  <c r="O275" i="2" s="1"/>
  <c r="L274" i="2"/>
  <c r="O274" i="2" s="1"/>
  <c r="O273" i="2"/>
  <c r="L273" i="2"/>
  <c r="O272" i="2"/>
  <c r="L272" i="2"/>
  <c r="L271" i="2"/>
  <c r="O271" i="2" s="1"/>
  <c r="L270" i="2"/>
  <c r="O270" i="2" s="1"/>
  <c r="O269" i="2"/>
  <c r="L269" i="2"/>
  <c r="O268" i="2"/>
  <c r="L268" i="2"/>
  <c r="L267" i="2"/>
  <c r="O267" i="2" s="1"/>
  <c r="L266" i="2"/>
  <c r="O266" i="2" s="1"/>
  <c r="O265" i="2"/>
  <c r="L265" i="2"/>
  <c r="O264" i="2"/>
  <c r="L264" i="2"/>
  <c r="L263" i="2"/>
  <c r="O263" i="2" s="1"/>
  <c r="L262" i="2"/>
  <c r="O262" i="2" s="1"/>
  <c r="O261" i="2"/>
  <c r="L261" i="2"/>
  <c r="O260" i="2"/>
  <c r="L260" i="2"/>
  <c r="L259" i="2"/>
  <c r="O259" i="2" s="1"/>
  <c r="L258" i="2"/>
  <c r="O258" i="2" s="1"/>
  <c r="O257" i="2"/>
  <c r="L257" i="2"/>
  <c r="O256" i="2"/>
  <c r="L256" i="2"/>
  <c r="L255" i="2"/>
  <c r="O255" i="2" s="1"/>
  <c r="L254" i="2"/>
  <c r="O254" i="2" s="1"/>
  <c r="O253" i="2"/>
  <c r="L253" i="2"/>
  <c r="O252" i="2"/>
  <c r="L252" i="2"/>
  <c r="L251" i="2"/>
  <c r="O251" i="2" s="1"/>
  <c r="L250" i="2"/>
  <c r="O250" i="2" s="1"/>
  <c r="O249" i="2"/>
  <c r="L249" i="2"/>
  <c r="O248" i="2"/>
  <c r="L248" i="2"/>
  <c r="L247" i="2"/>
  <c r="O247" i="2" s="1"/>
  <c r="L246" i="2"/>
  <c r="O246" i="2" s="1"/>
  <c r="O245" i="2"/>
  <c r="L245" i="2"/>
  <c r="O244" i="2"/>
  <c r="L244" i="2"/>
  <c r="L243" i="2"/>
  <c r="O243" i="2" s="1"/>
  <c r="L242" i="2"/>
  <c r="O242" i="2" s="1"/>
  <c r="O241" i="2"/>
  <c r="L241" i="2"/>
  <c r="O240" i="2"/>
  <c r="L240" i="2"/>
  <c r="L239" i="2"/>
  <c r="O239" i="2" s="1"/>
  <c r="L238" i="2"/>
  <c r="O238" i="2" s="1"/>
  <c r="O237" i="2"/>
  <c r="L237" i="2"/>
  <c r="O236" i="2"/>
  <c r="L236" i="2"/>
  <c r="L235" i="2"/>
  <c r="O235" i="2" s="1"/>
  <c r="L234" i="2"/>
  <c r="O234" i="2" s="1"/>
  <c r="O233" i="2"/>
  <c r="L233" i="2"/>
  <c r="O232" i="2"/>
  <c r="L232" i="2"/>
  <c r="L231" i="2"/>
  <c r="O231" i="2" s="1"/>
  <c r="L230" i="2"/>
  <c r="O230" i="2" s="1"/>
  <c r="O229" i="2"/>
  <c r="L229" i="2"/>
  <c r="O228" i="2"/>
  <c r="L228" i="2"/>
  <c r="L227" i="2"/>
  <c r="O227" i="2" s="1"/>
  <c r="L226" i="2"/>
  <c r="O226" i="2" s="1"/>
  <c r="O225" i="2"/>
  <c r="L225" i="2"/>
  <c r="O224" i="2"/>
  <c r="L224" i="2"/>
  <c r="L223" i="2"/>
  <c r="O223" i="2" s="1"/>
  <c r="L222" i="2"/>
  <c r="O222" i="2" s="1"/>
  <c r="O221" i="2"/>
  <c r="L221" i="2"/>
  <c r="O220" i="2"/>
  <c r="L220" i="2"/>
  <c r="L219" i="2"/>
  <c r="O219" i="2" s="1"/>
  <c r="L218" i="2"/>
  <c r="O218" i="2" s="1"/>
  <c r="O217" i="2"/>
  <c r="L217" i="2"/>
  <c r="O216" i="2"/>
  <c r="L216" i="2"/>
  <c r="L215" i="2"/>
  <c r="O215" i="2" s="1"/>
  <c r="L214" i="2"/>
  <c r="O214" i="2" s="1"/>
  <c r="O213" i="2"/>
  <c r="L213" i="2"/>
  <c r="O212" i="2"/>
  <c r="L212" i="2"/>
  <c r="L211" i="2"/>
  <c r="O211" i="2" s="1"/>
  <c r="L210" i="2"/>
  <c r="O210" i="2" s="1"/>
  <c r="O209" i="2"/>
  <c r="L209" i="2"/>
  <c r="O208" i="2"/>
  <c r="L208" i="2"/>
  <c r="L207" i="2"/>
  <c r="O207" i="2" s="1"/>
  <c r="L206" i="2"/>
  <c r="O206" i="2" s="1"/>
  <c r="O205" i="2"/>
  <c r="L205" i="2"/>
  <c r="O204" i="2"/>
  <c r="L204" i="2"/>
  <c r="L203" i="2"/>
  <c r="O203" i="2" s="1"/>
  <c r="L202" i="2"/>
  <c r="O202" i="2" s="1"/>
  <c r="O201" i="2"/>
  <c r="L201" i="2"/>
  <c r="O200" i="2"/>
  <c r="L200" i="2"/>
  <c r="L199" i="2"/>
  <c r="O199" i="2" s="1"/>
  <c r="L198" i="2"/>
  <c r="O198" i="2" s="1"/>
  <c r="O197" i="2"/>
  <c r="L197" i="2"/>
  <c r="O196" i="2"/>
  <c r="L196" i="2"/>
  <c r="L195" i="2"/>
  <c r="O195" i="2" s="1"/>
  <c r="L194" i="2"/>
  <c r="O194" i="2" s="1"/>
  <c r="O193" i="2"/>
  <c r="L193" i="2"/>
  <c r="O192" i="2"/>
  <c r="L192" i="2"/>
  <c r="L191" i="2"/>
  <c r="O191" i="2" s="1"/>
  <c r="L190" i="2"/>
  <c r="O190" i="2" s="1"/>
  <c r="O189" i="2"/>
  <c r="L189" i="2"/>
  <c r="O188" i="2"/>
  <c r="L188" i="2"/>
  <c r="L187" i="2"/>
  <c r="O187" i="2" s="1"/>
  <c r="L186" i="2"/>
  <c r="O186" i="2" s="1"/>
  <c r="O185" i="2"/>
  <c r="L185" i="2"/>
  <c r="O184" i="2"/>
  <c r="L184" i="2"/>
  <c r="L183" i="2"/>
  <c r="O183" i="2" s="1"/>
  <c r="L182" i="2"/>
  <c r="O182" i="2" s="1"/>
  <c r="O181" i="2"/>
  <c r="L181" i="2"/>
  <c r="O180" i="2"/>
  <c r="L180" i="2"/>
  <c r="L179" i="2"/>
  <c r="O179" i="2" s="1"/>
  <c r="L178" i="2"/>
  <c r="O178" i="2" s="1"/>
  <c r="O177" i="2"/>
  <c r="L177" i="2"/>
  <c r="O176" i="2"/>
  <c r="L176" i="2"/>
  <c r="L175" i="2"/>
  <c r="O175" i="2" s="1"/>
  <c r="L174" i="2"/>
  <c r="O174" i="2" s="1"/>
  <c r="O173" i="2"/>
  <c r="L173" i="2"/>
  <c r="O172" i="2"/>
  <c r="L172" i="2"/>
  <c r="L171" i="2"/>
  <c r="O171" i="2" s="1"/>
  <c r="L170" i="2"/>
  <c r="O170" i="2" s="1"/>
  <c r="O169" i="2"/>
  <c r="L169" i="2"/>
  <c r="O168" i="2"/>
  <c r="L168" i="2"/>
  <c r="L167" i="2"/>
  <c r="O167" i="2" s="1"/>
  <c r="L166" i="2"/>
  <c r="O166" i="2" s="1"/>
  <c r="O165" i="2"/>
  <c r="L165" i="2"/>
  <c r="O164" i="2"/>
  <c r="L164" i="2"/>
  <c r="L163" i="2"/>
  <c r="O163" i="2" s="1"/>
  <c r="L162" i="2"/>
  <c r="O162" i="2" s="1"/>
  <c r="O161" i="2"/>
  <c r="L161" i="2"/>
  <c r="O160" i="2"/>
  <c r="L160" i="2"/>
  <c r="L159" i="2"/>
  <c r="O159" i="2" s="1"/>
  <c r="L158" i="2"/>
  <c r="O158" i="2" s="1"/>
  <c r="O157" i="2"/>
  <c r="L157" i="2"/>
  <c r="O156" i="2"/>
  <c r="L156" i="2"/>
  <c r="L155" i="2"/>
  <c r="O155" i="2" s="1"/>
  <c r="L154" i="2"/>
  <c r="O154" i="2" s="1"/>
  <c r="O153" i="2"/>
  <c r="L153" i="2"/>
  <c r="O152" i="2"/>
  <c r="L152" i="2"/>
  <c r="L151" i="2"/>
  <c r="O151" i="2" s="1"/>
  <c r="L150" i="2"/>
  <c r="O150" i="2" s="1"/>
  <c r="O149" i="2"/>
  <c r="L149" i="2"/>
  <c r="O148" i="2"/>
  <c r="L148" i="2"/>
  <c r="L147" i="2"/>
  <c r="O147" i="2" s="1"/>
  <c r="L146" i="2"/>
  <c r="O146" i="2" s="1"/>
  <c r="O145" i="2"/>
  <c r="L145" i="2"/>
  <c r="O144" i="2"/>
  <c r="L144" i="2"/>
  <c r="L143" i="2"/>
  <c r="O143" i="2" s="1"/>
  <c r="L142" i="2"/>
  <c r="O142" i="2" s="1"/>
  <c r="O141" i="2"/>
  <c r="L141" i="2"/>
  <c r="O140" i="2"/>
  <c r="L140" i="2"/>
  <c r="L139" i="2"/>
  <c r="O139" i="2" s="1"/>
  <c r="L138" i="2"/>
  <c r="O138" i="2" s="1"/>
  <c r="O137" i="2"/>
  <c r="L137" i="2"/>
  <c r="O136" i="2"/>
  <c r="L136" i="2"/>
  <c r="L135" i="2"/>
  <c r="O135" i="2" s="1"/>
  <c r="L134" i="2"/>
  <c r="O134" i="2" s="1"/>
  <c r="O133" i="2"/>
  <c r="L133" i="2"/>
  <c r="O132" i="2"/>
  <c r="L132" i="2"/>
  <c r="L131" i="2"/>
  <c r="O131" i="2" s="1"/>
  <c r="L130" i="2"/>
  <c r="O130" i="2" s="1"/>
  <c r="O129" i="2"/>
  <c r="L129" i="2"/>
  <c r="O128" i="2"/>
  <c r="L128" i="2"/>
  <c r="L127" i="2"/>
  <c r="O127" i="2" s="1"/>
  <c r="L126" i="2"/>
  <c r="O126" i="2" s="1"/>
  <c r="O125" i="2"/>
  <c r="L125" i="2"/>
  <c r="O124" i="2"/>
  <c r="L124" i="2"/>
  <c r="L123" i="2"/>
  <c r="O123" i="2" s="1"/>
  <c r="L122" i="2"/>
  <c r="O122" i="2" s="1"/>
  <c r="O121" i="2"/>
  <c r="L121" i="2"/>
  <c r="O120" i="2"/>
  <c r="L120" i="2"/>
  <c r="L119" i="2"/>
  <c r="O119" i="2" s="1"/>
  <c r="L118" i="2"/>
  <c r="O118" i="2" s="1"/>
  <c r="O117" i="2"/>
  <c r="L117" i="2"/>
  <c r="O116" i="2"/>
  <c r="L116" i="2"/>
  <c r="L115" i="2"/>
  <c r="O115" i="2" s="1"/>
  <c r="L114" i="2"/>
  <c r="O114" i="2" s="1"/>
  <c r="O113" i="2"/>
  <c r="L113" i="2"/>
  <c r="O112" i="2"/>
  <c r="L112" i="2"/>
  <c r="L111" i="2"/>
  <c r="O111" i="2" s="1"/>
  <c r="L110" i="2"/>
  <c r="O110" i="2" s="1"/>
  <c r="O109" i="2"/>
  <c r="L109" i="2"/>
  <c r="O108" i="2"/>
  <c r="L108" i="2"/>
  <c r="L107" i="2"/>
  <c r="O107" i="2" s="1"/>
  <c r="L106" i="2"/>
  <c r="O106" i="2" s="1"/>
  <c r="O105" i="2"/>
  <c r="L105" i="2"/>
  <c r="O104" i="2"/>
  <c r="L104" i="2"/>
  <c r="L103" i="2"/>
  <c r="O103" i="2" s="1"/>
  <c r="L102" i="2"/>
  <c r="O102" i="2" s="1"/>
  <c r="O101" i="2"/>
  <c r="L101" i="2"/>
  <c r="O100" i="2"/>
  <c r="L100" i="2"/>
  <c r="L99" i="2"/>
  <c r="O99" i="2" s="1"/>
  <c r="L98" i="2"/>
  <c r="O98" i="2" s="1"/>
  <c r="O97" i="2"/>
  <c r="L97" i="2"/>
  <c r="O96" i="2"/>
  <c r="L96" i="2"/>
  <c r="L95" i="2"/>
  <c r="O95" i="2" s="1"/>
  <c r="L94" i="2"/>
  <c r="O94" i="2" s="1"/>
  <c r="O93" i="2"/>
  <c r="L93" i="2"/>
  <c r="O92" i="2"/>
  <c r="L92" i="2"/>
  <c r="L91" i="2"/>
  <c r="O91" i="2" s="1"/>
  <c r="L90" i="2"/>
  <c r="O90" i="2" s="1"/>
  <c r="O89" i="2"/>
  <c r="L89" i="2"/>
  <c r="O88" i="2"/>
  <c r="L88" i="2"/>
  <c r="L87" i="2"/>
  <c r="O87" i="2" s="1"/>
  <c r="L86" i="2"/>
  <c r="O86" i="2" s="1"/>
  <c r="O85" i="2"/>
  <c r="L85" i="2"/>
  <c r="O84" i="2"/>
  <c r="L84" i="2"/>
  <c r="L83" i="2"/>
  <c r="O83" i="2" s="1"/>
  <c r="L82" i="2"/>
  <c r="O82" i="2" s="1"/>
  <c r="O81" i="2"/>
  <c r="L81" i="2"/>
  <c r="O80" i="2"/>
  <c r="L80" i="2"/>
  <c r="L79" i="2"/>
  <c r="O79" i="2" s="1"/>
  <c r="L78" i="2"/>
  <c r="O78" i="2" s="1"/>
  <c r="O77" i="2"/>
  <c r="L77" i="2"/>
  <c r="O76" i="2"/>
  <c r="L76" i="2"/>
  <c r="L75" i="2"/>
  <c r="O75" i="2" s="1"/>
  <c r="L74" i="2"/>
  <c r="O74" i="2" s="1"/>
  <c r="O73" i="2"/>
  <c r="L73" i="2"/>
  <c r="O72" i="2"/>
  <c r="L72" i="2"/>
  <c r="L71" i="2"/>
  <c r="O71" i="2" s="1"/>
  <c r="L70" i="2"/>
  <c r="O70" i="2" s="1"/>
  <c r="O69" i="2"/>
  <c r="L69" i="2"/>
  <c r="O68" i="2"/>
  <c r="L68" i="2"/>
  <c r="L67" i="2"/>
  <c r="O67" i="2" s="1"/>
  <c r="L66" i="2"/>
  <c r="O66" i="2" s="1"/>
  <c r="O65" i="2"/>
  <c r="L65" i="2"/>
  <c r="O64" i="2"/>
  <c r="L64" i="2"/>
  <c r="L63" i="2"/>
  <c r="O63" i="2" s="1"/>
  <c r="L62" i="2"/>
  <c r="O62" i="2" s="1"/>
  <c r="O61" i="2"/>
  <c r="L61" i="2"/>
  <c r="O60" i="2"/>
  <c r="L60" i="2"/>
  <c r="L59" i="2"/>
  <c r="O59" i="2" s="1"/>
  <c r="L58" i="2"/>
  <c r="O58" i="2" s="1"/>
  <c r="O57" i="2"/>
  <c r="L57" i="2"/>
  <c r="O56" i="2"/>
  <c r="L56" i="2"/>
  <c r="L55" i="2"/>
  <c r="O55" i="2" s="1"/>
  <c r="L54" i="2"/>
  <c r="O54" i="2" s="1"/>
  <c r="O53" i="2"/>
  <c r="L53" i="2"/>
  <c r="O52" i="2"/>
  <c r="L52" i="2"/>
  <c r="L51" i="2"/>
  <c r="O51" i="2" s="1"/>
  <c r="L50" i="2"/>
  <c r="O50" i="2" s="1"/>
  <c r="O49" i="2"/>
  <c r="L49" i="2"/>
  <c r="O48" i="2"/>
  <c r="L48" i="2"/>
  <c r="L47" i="2"/>
  <c r="O47" i="2" s="1"/>
  <c r="L46" i="2"/>
  <c r="O46" i="2" s="1"/>
  <c r="O45" i="2"/>
  <c r="L45" i="2"/>
  <c r="O44" i="2"/>
  <c r="L44" i="2"/>
  <c r="L43" i="2"/>
  <c r="O43" i="2" s="1"/>
  <c r="L42" i="2"/>
  <c r="O42" i="2" s="1"/>
  <c r="O41" i="2"/>
  <c r="L41" i="2"/>
  <c r="O40" i="2"/>
  <c r="L40" i="2"/>
  <c r="L39" i="2"/>
  <c r="O39" i="2" s="1"/>
  <c r="L38" i="2"/>
  <c r="O38" i="2" s="1"/>
  <c r="O37" i="2"/>
  <c r="L37" i="2"/>
  <c r="O36" i="2"/>
  <c r="L36" i="2"/>
  <c r="L35" i="2"/>
  <c r="O35" i="2" s="1"/>
  <c r="L34" i="2"/>
  <c r="O34" i="2" s="1"/>
  <c r="O33" i="2"/>
  <c r="L33" i="2"/>
  <c r="O32" i="2"/>
  <c r="L32" i="2"/>
  <c r="L31" i="2"/>
  <c r="O31" i="2" s="1"/>
  <c r="L30" i="2"/>
  <c r="O30" i="2" s="1"/>
  <c r="O29" i="2"/>
  <c r="L29" i="2"/>
  <c r="O28" i="2"/>
  <c r="L28" i="2"/>
  <c r="L27" i="2"/>
  <c r="O27" i="2" s="1"/>
  <c r="L26" i="2"/>
  <c r="O26" i="2" s="1"/>
  <c r="O25" i="2"/>
  <c r="L25" i="2"/>
  <c r="O24" i="2"/>
  <c r="L24" i="2"/>
  <c r="L23" i="2"/>
  <c r="O23" i="2" s="1"/>
  <c r="L22" i="2"/>
  <c r="O22" i="2" s="1"/>
  <c r="O21" i="2"/>
  <c r="L21" i="2"/>
  <c r="O20" i="2"/>
  <c r="L20" i="2"/>
  <c r="L19" i="2"/>
  <c r="O19" i="2" s="1"/>
  <c r="L18" i="2"/>
  <c r="O18" i="2" s="1"/>
  <c r="B13" i="2"/>
  <c r="B12" i="2"/>
  <c r="O8" i="2"/>
  <c r="L8" i="2"/>
  <c r="L6" i="2"/>
  <c r="O6" i="2" s="1"/>
  <c r="L4" i="2"/>
  <c r="O4" i="2" s="1"/>
</calcChain>
</file>

<file path=xl/sharedStrings.xml><?xml version="1.0" encoding="utf-8"?>
<sst xmlns="http://schemas.openxmlformats.org/spreadsheetml/2006/main" count="1338" uniqueCount="405">
  <si>
    <r>
      <rPr>
        <b/>
        <sz val="10"/>
        <rFont val="Times New Roman"/>
        <family val="1"/>
      </rPr>
      <t>EK: ES1</t>
    </r>
  </si>
  <si>
    <r>
      <rPr>
        <b/>
        <sz val="18"/>
        <rFont val="Times New Roman"/>
        <family val="1"/>
      </rPr>
      <t>EKONOMİK SINIFLANDIRMA</t>
    </r>
  </si>
  <si>
    <r>
      <rPr>
        <b/>
        <sz val="18"/>
        <rFont val="Times New Roman"/>
        <family val="1"/>
      </rPr>
      <t>(EK: ES 1, 2, 3, 4, 5, 6, ABS-R)</t>
    </r>
  </si>
  <si>
    <r>
      <rPr>
        <b/>
        <sz val="14"/>
        <rFont val="Times New Roman"/>
        <family val="1"/>
      </rPr>
      <t>ANALİTİK BÜTÇE SINIFLANDIRMASI BİRİNCİ DÜZEY GİDER KODLARI</t>
    </r>
  </si>
  <si>
    <r>
      <rPr>
        <b/>
        <sz val="14"/>
        <rFont val="Times New Roman"/>
        <family val="1"/>
      </rPr>
      <t>I</t>
    </r>
  </si>
  <si>
    <r>
      <rPr>
        <b/>
        <sz val="14"/>
        <rFont val="Times New Roman"/>
        <family val="1"/>
      </rPr>
      <t>GİDERİN EKONOMİK SINIFLANDIRMASI</t>
    </r>
  </si>
  <si>
    <r>
      <rPr>
        <b/>
        <sz val="12"/>
        <rFont val="Times New Roman"/>
        <family val="1"/>
      </rPr>
      <t>PERSONEL GİDERLERİ</t>
    </r>
  </si>
  <si>
    <r>
      <rPr>
        <b/>
        <sz val="12"/>
        <rFont val="Times New Roman"/>
        <family val="1"/>
      </rPr>
      <t>SOSYAL GÜVENLİK KURUMLARINA DEVLET PRİMİ GİDERLERİ</t>
    </r>
  </si>
  <si>
    <r>
      <rPr>
        <b/>
        <sz val="12"/>
        <rFont val="Times New Roman"/>
        <family val="1"/>
      </rPr>
      <t>MAL VE HİZMET ALIM GİDERLERİ</t>
    </r>
  </si>
  <si>
    <r>
      <rPr>
        <b/>
        <sz val="12"/>
        <rFont val="Times New Roman"/>
        <family val="1"/>
      </rPr>
      <t>FAİZ  GİDERLERİ</t>
    </r>
  </si>
  <si>
    <r>
      <rPr>
        <b/>
        <sz val="12"/>
        <rFont val="Times New Roman"/>
        <family val="1"/>
      </rPr>
      <t>CARİ TRANSFERLER</t>
    </r>
  </si>
  <si>
    <r>
      <rPr>
        <b/>
        <sz val="12"/>
        <rFont val="Times New Roman"/>
        <family val="1"/>
      </rPr>
      <t>SERMAYE GİDERLERİ</t>
    </r>
  </si>
  <si>
    <r>
      <rPr>
        <b/>
        <sz val="12"/>
        <rFont val="Times New Roman"/>
        <family val="1"/>
      </rPr>
      <t>SERMAYE TRANSFERLERİ</t>
    </r>
  </si>
  <si>
    <r>
      <rPr>
        <b/>
        <sz val="12"/>
        <rFont val="Times New Roman"/>
        <family val="1"/>
      </rPr>
      <t>BORÇ VERME</t>
    </r>
  </si>
  <si>
    <r>
      <rPr>
        <b/>
        <sz val="12"/>
        <rFont val="Times New Roman"/>
        <family val="1"/>
      </rPr>
      <t>YEDEK ÖDENEKLER</t>
    </r>
  </si>
  <si>
    <r>
      <rPr>
        <b/>
        <sz val="12.5"/>
        <rFont val="Times New Roman"/>
        <family val="1"/>
      </rPr>
      <t>EK: ES2</t>
    </r>
  </si>
  <si>
    <r>
      <rPr>
        <b/>
        <sz val="12.5"/>
        <rFont val="Times New Roman"/>
        <family val="1"/>
      </rPr>
      <t>ANALİTİK BÜTÇE SINIFLANDIRMASI İKİNCİ DÜZEY GİDER KODLARI</t>
    </r>
  </si>
  <si>
    <r>
      <rPr>
        <b/>
        <sz val="12.5"/>
        <rFont val="Times New Roman"/>
        <family val="1"/>
      </rPr>
      <t>I</t>
    </r>
  </si>
  <si>
    <r>
      <rPr>
        <b/>
        <sz val="12.5"/>
        <rFont val="Times New Roman"/>
        <family val="1"/>
      </rPr>
      <t>II</t>
    </r>
  </si>
  <si>
    <r>
      <rPr>
        <b/>
        <sz val="12.5"/>
        <rFont val="Times New Roman"/>
        <family val="1"/>
      </rPr>
      <t>GİDERİN EKONOMİK SINIFLANDIRMASI</t>
    </r>
  </si>
  <si>
    <r>
      <rPr>
        <b/>
        <sz val="10"/>
        <rFont val="Times New Roman"/>
        <family val="1"/>
      </rPr>
      <t>PERSONEL GİDERLERİ</t>
    </r>
  </si>
  <si>
    <r>
      <rPr>
        <sz val="8"/>
        <rFont val="Times New Roman"/>
        <family val="1"/>
      </rPr>
      <t>MEMURLAR</t>
    </r>
  </si>
  <si>
    <r>
      <rPr>
        <sz val="8"/>
        <rFont val="Times New Roman"/>
        <family val="1"/>
      </rPr>
      <t>SÖZLEŞMELİ  PERSONEL</t>
    </r>
  </si>
  <si>
    <r>
      <rPr>
        <sz val="8"/>
        <rFont val="Times New Roman"/>
        <family val="1"/>
      </rPr>
      <t>İŞÇİLER</t>
    </r>
  </si>
  <si>
    <r>
      <rPr>
        <sz val="8"/>
        <rFont val="Times New Roman"/>
        <family val="1"/>
      </rPr>
      <t>GEÇİCİ SÜRELİ ÇALIŞANLAR</t>
    </r>
  </si>
  <si>
    <r>
      <rPr>
        <sz val="8"/>
        <rFont val="Times New Roman"/>
        <family val="1"/>
      </rPr>
      <t>DİĞER PERSONEL</t>
    </r>
  </si>
  <si>
    <r>
      <rPr>
        <sz val="8"/>
        <rFont val="Times New Roman"/>
        <family val="1"/>
      </rPr>
      <t>MİLLETVEKİLLERİ</t>
    </r>
  </si>
  <si>
    <r>
      <rPr>
        <sz val="8"/>
        <rFont val="Times New Roman"/>
        <family val="1"/>
      </rPr>
      <t>CUMHURBAŞKANI ÖDENEĞİ</t>
    </r>
  </si>
  <si>
    <r>
      <rPr>
        <sz val="8"/>
        <rFont val="Times New Roman"/>
        <family val="1"/>
      </rPr>
      <t>İSTİHBARAT PERSONELİ</t>
    </r>
  </si>
  <si>
    <r>
      <rPr>
        <b/>
        <sz val="10"/>
        <rFont val="Times New Roman"/>
        <family val="1"/>
      </rPr>
      <t>SOSYAL GÜVENLİK KURUMLARINA DEVLET PRİMİ GİDERLERİ</t>
    </r>
  </si>
  <si>
    <r>
      <rPr>
        <sz val="8"/>
        <rFont val="Times New Roman"/>
        <family val="1"/>
      </rPr>
      <t>SÖZLEŞMELİ PERSONEL</t>
    </r>
  </si>
  <si>
    <r>
      <rPr>
        <b/>
        <sz val="10"/>
        <rFont val="Times New Roman"/>
        <family val="1"/>
      </rPr>
      <t>MAL VE HİZMET ALIM GİDERLERİ</t>
    </r>
  </si>
  <si>
    <r>
      <rPr>
        <sz val="8"/>
        <rFont val="Times New Roman"/>
        <family val="1"/>
      </rPr>
      <t>ÜRETİME YÖNELİK MAL VE MALZEME ALIMLARI</t>
    </r>
  </si>
  <si>
    <r>
      <rPr>
        <sz val="8"/>
        <rFont val="Times New Roman"/>
        <family val="1"/>
      </rPr>
      <t>TÜKETİME YÖNELİK MAL VE MALZEME ALIMLARI</t>
    </r>
  </si>
  <si>
    <r>
      <rPr>
        <sz val="8"/>
        <rFont val="Times New Roman"/>
        <family val="1"/>
      </rPr>
      <t>YOLLUKLAR</t>
    </r>
  </si>
  <si>
    <r>
      <rPr>
        <sz val="8"/>
        <rFont val="Times New Roman"/>
        <family val="1"/>
      </rPr>
      <t>GÖREV GİDERLERİ</t>
    </r>
  </si>
  <si>
    <r>
      <rPr>
        <sz val="8"/>
        <rFont val="Times New Roman"/>
        <family val="1"/>
      </rPr>
      <t>HİZMET ALIMLARI</t>
    </r>
  </si>
  <si>
    <r>
      <rPr>
        <sz val="8"/>
        <rFont val="Times New Roman"/>
        <family val="1"/>
      </rPr>
      <t>TEMSİL VE TANITMA GİDERLERİ</t>
    </r>
  </si>
  <si>
    <r>
      <rPr>
        <sz val="8"/>
        <rFont val="Times New Roman"/>
        <family val="1"/>
      </rPr>
      <t>MENKUL MAL,GAYRİMADDİ HAK ALIM, BAKIM VE ONARIM GİDERLERİ</t>
    </r>
  </si>
  <si>
    <r>
      <rPr>
        <sz val="8"/>
        <rFont val="Times New Roman"/>
        <family val="1"/>
      </rPr>
      <t>GAYRİMENKUL MAL BAKIM VE ONARIM GİDERLERİ</t>
    </r>
  </si>
  <si>
    <r>
      <rPr>
        <sz val="8"/>
        <rFont val="Times New Roman"/>
        <family val="1"/>
      </rPr>
      <t>TEDAVİ VE CENAZE GİDERLERİ</t>
    </r>
  </si>
  <si>
    <r>
      <rPr>
        <b/>
        <sz val="10"/>
        <rFont val="Times New Roman"/>
        <family val="1"/>
      </rPr>
      <t>FAİZ  GİDERLERİ</t>
    </r>
  </si>
  <si>
    <r>
      <rPr>
        <sz val="8"/>
        <rFont val="Times New Roman"/>
        <family val="1"/>
      </rPr>
      <t>KAMU KURUMLARINA ÖDENEN İÇ BORÇ FAİZ GİDERLERİ</t>
    </r>
  </si>
  <si>
    <r>
      <rPr>
        <sz val="8"/>
        <rFont val="Times New Roman"/>
        <family val="1"/>
      </rPr>
      <t>DİĞER İÇ BORÇ FAİZ GİDERLERİ</t>
    </r>
  </si>
  <si>
    <r>
      <rPr>
        <sz val="8"/>
        <rFont val="Times New Roman"/>
        <family val="1"/>
      </rPr>
      <t>DIŞ BORÇ FAİZ GİDERLERİ</t>
    </r>
  </si>
  <si>
    <r>
      <rPr>
        <sz val="8"/>
        <rFont val="Times New Roman"/>
        <family val="1"/>
      </rPr>
      <t>İSKONTO GİDERLERİ</t>
    </r>
  </si>
  <si>
    <r>
      <rPr>
        <sz val="8"/>
        <rFont val="Times New Roman"/>
        <family val="1"/>
      </rPr>
      <t>PARA PİYASASI NAKİT İŞLEMLERİ FAİZ GİDERLERİ</t>
    </r>
  </si>
  <si>
    <r>
      <rPr>
        <sz val="8"/>
        <rFont val="Times New Roman"/>
        <family val="1"/>
      </rPr>
      <t>TÜREV ÜRÜN GİDERLERİ</t>
    </r>
  </si>
  <si>
    <r>
      <rPr>
        <sz val="8"/>
        <rFont val="Times New Roman"/>
        <family val="1"/>
      </rPr>
      <t>KİRA SERTİFİKASI GİDERLERİ</t>
    </r>
  </si>
  <si>
    <r>
      <rPr>
        <b/>
        <sz val="10"/>
        <rFont val="Times New Roman"/>
        <family val="1"/>
      </rPr>
      <t>CARİ TRANSFERLER</t>
    </r>
  </si>
  <si>
    <r>
      <rPr>
        <sz val="8"/>
        <rFont val="Times New Roman"/>
        <family val="1"/>
      </rPr>
      <t>GÖREV ZARARLARI</t>
    </r>
  </si>
  <si>
    <r>
      <rPr>
        <sz val="8"/>
        <rFont val="Times New Roman"/>
        <family val="1"/>
      </rPr>
      <t>HAZİNE YARDIMLARI</t>
    </r>
  </si>
  <si>
    <r>
      <rPr>
        <sz val="8"/>
        <rFont val="Times New Roman"/>
        <family val="1"/>
      </rPr>
      <t>KAR AMACI GÜTMEYEN KURULUŞLARA YAPILAN TRANSFERLER</t>
    </r>
  </si>
  <si>
    <r>
      <rPr>
        <sz val="8"/>
        <rFont val="Times New Roman"/>
        <family val="1"/>
      </rPr>
      <t>HANE HALKINA YAPILAN TRANSFERLER</t>
    </r>
  </si>
  <si>
    <r>
      <rPr>
        <sz val="8"/>
        <rFont val="Times New Roman"/>
        <family val="1"/>
      </rPr>
      <t>DEVLET SOSYAL GÜVENLİK KURUMLARINDAN HANE HALKINA YAPILAN FAYDA ÖDEMELERİ</t>
    </r>
  </si>
  <si>
    <r>
      <rPr>
        <sz val="8"/>
        <rFont val="Times New Roman"/>
        <family val="1"/>
      </rPr>
      <t>YURTDIŞINA YAPILAN TRANSFERLER</t>
    </r>
  </si>
  <si>
    <r>
      <rPr>
        <sz val="8"/>
        <rFont val="Times New Roman"/>
        <family val="1"/>
      </rPr>
      <t>GELİRLERDEN AYRILAN PAYLAR</t>
    </r>
  </si>
  <si>
    <r>
      <rPr>
        <b/>
        <sz val="10"/>
        <rFont val="Times New Roman"/>
        <family val="1"/>
      </rPr>
      <t>SERMAYE GİDERLERİ</t>
    </r>
  </si>
  <si>
    <r>
      <rPr>
        <sz val="8"/>
        <rFont val="Times New Roman"/>
        <family val="1"/>
      </rPr>
      <t>MAMUL MAL ALIMLARI</t>
    </r>
  </si>
  <si>
    <r>
      <rPr>
        <sz val="8"/>
        <rFont val="Times New Roman"/>
        <family val="1"/>
      </rPr>
      <t>MENKUL SERMAYE ÜRETİM GİDERLERİ</t>
    </r>
  </si>
  <si>
    <r>
      <rPr>
        <sz val="8"/>
        <rFont val="Times New Roman"/>
        <family val="1"/>
      </rPr>
      <t>GAYRİ MADDİ HAK ALIMLARI</t>
    </r>
  </si>
  <si>
    <r>
      <rPr>
        <sz val="8"/>
        <rFont val="Times New Roman"/>
        <family val="1"/>
      </rPr>
      <t>GAYRİMENKUL ALIMLARI VE KAMULAŞTIRMASI</t>
    </r>
  </si>
  <si>
    <r>
      <rPr>
        <sz val="8"/>
        <rFont val="Times New Roman"/>
        <family val="1"/>
      </rPr>
      <t>GAYRİMENKUL SERMAYE ÜRETİM GİDERLERİ</t>
    </r>
  </si>
  <si>
    <r>
      <rPr>
        <sz val="8"/>
        <rFont val="Times New Roman"/>
        <family val="1"/>
      </rPr>
      <t>MENKUL MALLARIN BÜYÜK ONARIM GİDERLERİ</t>
    </r>
  </si>
  <si>
    <r>
      <rPr>
        <sz val="8"/>
        <rFont val="Times New Roman"/>
        <family val="1"/>
      </rPr>
      <t>GAYRİMENKUL BÜYÜK ONARIM GİDERLERİ</t>
    </r>
  </si>
  <si>
    <r>
      <rPr>
        <sz val="8"/>
        <rFont val="Times New Roman"/>
        <family val="1"/>
      </rPr>
      <t>STOK ALIMLARI</t>
    </r>
  </si>
  <si>
    <r>
      <rPr>
        <sz val="8"/>
        <rFont val="Times New Roman"/>
        <family val="1"/>
      </rPr>
      <t>DİĞER SERMAYE GİDERLERİ</t>
    </r>
  </si>
  <si>
    <r>
      <rPr>
        <b/>
        <sz val="10"/>
        <rFont val="Times New Roman"/>
        <family val="1"/>
      </rPr>
      <t>SERMAYE TRANSFERLERİ</t>
    </r>
  </si>
  <si>
    <r>
      <rPr>
        <sz val="8"/>
        <rFont val="Times New Roman"/>
        <family val="1"/>
      </rPr>
      <t>YURTİÇİ SERMAYE TRANSFERLERİ</t>
    </r>
  </si>
  <si>
    <r>
      <rPr>
        <sz val="8"/>
        <rFont val="Times New Roman"/>
        <family val="1"/>
      </rPr>
      <t>YURTDIŞI SERMAYE TRANSFERLERİ</t>
    </r>
  </si>
  <si>
    <r>
      <rPr>
        <b/>
        <sz val="10"/>
        <rFont val="Times New Roman"/>
        <family val="1"/>
      </rPr>
      <t>BORÇ VERME</t>
    </r>
  </si>
  <si>
    <r>
      <rPr>
        <sz val="8"/>
        <rFont val="Times New Roman"/>
        <family val="1"/>
      </rPr>
      <t>YURTİÇİ BORÇ VERME</t>
    </r>
  </si>
  <si>
    <r>
      <rPr>
        <sz val="8"/>
        <rFont val="Times New Roman"/>
        <family val="1"/>
      </rPr>
      <t>YURTDIŞI BORÇ VERME</t>
    </r>
  </si>
  <si>
    <r>
      <rPr>
        <b/>
        <sz val="10"/>
        <rFont val="Times New Roman"/>
        <family val="1"/>
      </rPr>
      <t>YEDEK ÖDENEKLER</t>
    </r>
  </si>
  <si>
    <r>
      <rPr>
        <sz val="8"/>
        <rFont val="Times New Roman"/>
        <family val="1"/>
      </rPr>
      <t>PERSONEL GİDERLERİNİ KARŞILAMA ÖDENEĞİ</t>
    </r>
  </si>
  <si>
    <r>
      <rPr>
        <sz val="8"/>
        <rFont val="Times New Roman"/>
        <family val="1"/>
      </rPr>
      <t>KUR FARKLARINI KARŞILAMA ÖDENEĞİ</t>
    </r>
  </si>
  <si>
    <r>
      <rPr>
        <sz val="8"/>
        <rFont val="Times New Roman"/>
        <family val="1"/>
      </rPr>
      <t>YATIRIMLARI HIZLANDIRMA ÖDENEĞİ</t>
    </r>
  </si>
  <si>
    <r>
      <rPr>
        <sz val="8"/>
        <rFont val="Times New Roman"/>
        <family val="1"/>
      </rPr>
      <t>DOĞAL AFET GİDERLERİNİ KARŞILAMA ÖDENEĞİ</t>
    </r>
  </si>
  <si>
    <r>
      <rPr>
        <sz val="8"/>
        <rFont val="Times New Roman"/>
        <family val="1"/>
      </rPr>
      <t>YEDEK ÖDENEK</t>
    </r>
  </si>
  <si>
    <r>
      <rPr>
        <sz val="8"/>
        <rFont val="Times New Roman"/>
        <family val="1"/>
      </rPr>
      <t>YENİ KURULACAK DAİRE VE İDARELERİN İHTİYAÇLARINI KARŞILAMA ÖDENEĞİ</t>
    </r>
  </si>
  <si>
    <r>
      <rPr>
        <sz val="8"/>
        <rFont val="Times New Roman"/>
        <family val="1"/>
      </rPr>
      <t>MÜLTECİ VE GÖÇMEN GİDERLERİ ÖDENEĞİ</t>
    </r>
  </si>
  <si>
    <r>
      <rPr>
        <sz val="8"/>
        <rFont val="Times New Roman"/>
        <family val="1"/>
      </rPr>
      <t>DİĞER YEDEK ÖDENEKLER</t>
    </r>
  </si>
  <si>
    <t>Yıl:</t>
  </si>
  <si>
    <t>Kurum:</t>
  </si>
  <si>
    <t>IĞDIR ÜNİVERSİTESİ</t>
  </si>
  <si>
    <t>TOPLAM</t>
  </si>
  <si>
    <t/>
  </si>
  <si>
    <t>İL</t>
  </si>
  <si>
    <t>İLÇE</t>
  </si>
  <si>
    <t>MUHASEBE 
BİRİMİ</t>
  </si>
  <si>
    <t>BİRİM</t>
  </si>
  <si>
    <t>VKN</t>
  </si>
  <si>
    <t>TERTİP</t>
  </si>
  <si>
    <t>ONAYSIZ</t>
  </si>
  <si>
    <t>ONAYLI</t>
  </si>
  <si>
    <t xml:space="preserve">TOPLAM ÖDENEK GÖNDERME </t>
  </si>
  <si>
    <t xml:space="preserve">HARCAMA </t>
  </si>
  <si>
    <t>AVANS</t>
  </si>
  <si>
    <t>KALAN</t>
  </si>
  <si>
    <t xml:space="preserve">ÖDENEK GÖNDERME </t>
  </si>
  <si>
    <t>TENKİS</t>
  </si>
  <si>
    <t>IĞDIR</t>
  </si>
  <si>
    <t>IĞDIR MERKEZ</t>
  </si>
  <si>
    <t>STRATEJİ GELİŞTİRME DAİRE BAŞKANLIĞI</t>
  </si>
  <si>
    <t>98.900.9006.5444-0492.0007-02-01.01</t>
  </si>
  <si>
    <t>BİLGİ İŞLEM DAİRE BAŞKANLIĞI</t>
  </si>
  <si>
    <t>1720372521</t>
  </si>
  <si>
    <t>98.900.9006.5444-0492.0007-02-01.02</t>
  </si>
  <si>
    <t>98.900.9006.5444-0492.0007-02-01.04</t>
  </si>
  <si>
    <t>98.900.9006.5444-0492.0007-02-02.01</t>
  </si>
  <si>
    <t>98.900.9006.5444-0492.0007-02-02.02</t>
  </si>
  <si>
    <t>98.900.9006.5444-0492.0007-02-03.02</t>
  </si>
  <si>
    <t>98.900.9006.5444-0492.0007-02-03.03.10</t>
  </si>
  <si>
    <t>98.900.9006.5444-0492.0007-02-03.05</t>
  </si>
  <si>
    <t>98.900.9006.5444-0492.0007-02-03.07</t>
  </si>
  <si>
    <t>98.900.9006.14155-0492.0007-02-06.01</t>
  </si>
  <si>
    <t>98.900.9006.14155-0492.0007-02-06.03</t>
  </si>
  <si>
    <t>98.900.9006.14155-0492.0007-02-06.06</t>
  </si>
  <si>
    <t>HUKUK MÜŞAVİRLİĞİ</t>
  </si>
  <si>
    <t>4640528624</t>
  </si>
  <si>
    <t>98.901.9010.5448-0492.0011-02-01.01</t>
  </si>
  <si>
    <t>98.901.9010.5448-0492.0011-02-01.02</t>
  </si>
  <si>
    <t>98.901.9010.5448-0492.0011-02-02.01</t>
  </si>
  <si>
    <t>98.901.9010.5448-0492.0011-02-02.02</t>
  </si>
  <si>
    <t>98.901.9010.5448-0492.0011-02-03.02</t>
  </si>
  <si>
    <t>98.901.9010.5448-0492.0011-02-03.03.10</t>
  </si>
  <si>
    <t>98.901.9010.5448-0492.0011-02-03.04.70</t>
  </si>
  <si>
    <t>IĞDIR TEKNİK BİLİMLER MESLEK YÜKSEK OKULU</t>
  </si>
  <si>
    <t>4650402850</t>
  </si>
  <si>
    <t>62.239.756.11729-0492.0018-02-01.01</t>
  </si>
  <si>
    <t>62.239.756.11729-0492.0018-02-01.02</t>
  </si>
  <si>
    <t>62.239.756.11729-0492.0018-02-01.04</t>
  </si>
  <si>
    <t>62.239.756.11729-0492.0018-02-02.01</t>
  </si>
  <si>
    <t>62.239.756.11729-0492.0018-02-02.02</t>
  </si>
  <si>
    <t>62.239.756.11729-0492.0018-02-02.04</t>
  </si>
  <si>
    <t>62.239.756.11729-0492.0018-02-03.02</t>
  </si>
  <si>
    <t>62.239.756.11729-0492.0018-02-03.04.70</t>
  </si>
  <si>
    <t>62.239.756.11729-0492.0018-02-03.05</t>
  </si>
  <si>
    <t>SPOR BİLİMLERİ FAKÜLTESİ</t>
  </si>
  <si>
    <t>4650397026</t>
  </si>
  <si>
    <t>62.239.756.11729-0492.0026-02-01.01</t>
  </si>
  <si>
    <t>62.239.756.11729-0492.0026-02-01.04</t>
  </si>
  <si>
    <t>62.239.756.11729-0492.0026-02-02.01</t>
  </si>
  <si>
    <t>62.239.756.11729-0492.0026-02-02.04</t>
  </si>
  <si>
    <t>62.239.756.11729-0492.0026-02-03.02</t>
  </si>
  <si>
    <t>62.239.756.11729-0492.0026-02-03.03.10</t>
  </si>
  <si>
    <t>62.239.756.11729-0492.0026-02-03.03.20</t>
  </si>
  <si>
    <t>62.239.759.5426-0492.0026-13-01.01</t>
  </si>
  <si>
    <t>62.239.759.5426-0492.0026-13-03.02</t>
  </si>
  <si>
    <t>62.239.760.5427-0492.0026-13-01.01</t>
  </si>
  <si>
    <t>62.239.760.5427-0492.0026-13-03.02</t>
  </si>
  <si>
    <t>GÜZEL SANATLAR FAKÜLTESİ</t>
  </si>
  <si>
    <t>4650397034</t>
  </si>
  <si>
    <t>62.239.756.11729-0492.0023-02-01.01</t>
  </si>
  <si>
    <t>62.239.756.11729-0492.0023-02-01.02</t>
  </si>
  <si>
    <t>62.239.756.11729-0492.0023-02-02.01</t>
  </si>
  <si>
    <t>62.239.756.11729-0492.0023-02-02.02</t>
  </si>
  <si>
    <t>62.239.756.11729-0492.0023-02-03.02</t>
  </si>
  <si>
    <t>62.239.760.5427-0492.0023-13-01.01</t>
  </si>
  <si>
    <t>62.239.760.5427-0492.0023-13-03.02</t>
  </si>
  <si>
    <t>İKTİSADİ VE İDARİ BİLİMLER FAKÜLTESİ</t>
  </si>
  <si>
    <t>4650397018</t>
  </si>
  <si>
    <t>62.239.756.11729-0492.0022-02-01.01</t>
  </si>
  <si>
    <t>62.239.756.11729-0492.0022-02-01.02</t>
  </si>
  <si>
    <t>62.239.756.11729-0492.0022-02-01.04</t>
  </si>
  <si>
    <t>62.239.756.11729-0492.0022-02-02.01</t>
  </si>
  <si>
    <t>62.239.756.11729-0492.0022-02-02.02</t>
  </si>
  <si>
    <t>62.239.756.11729-0492.0022-02-02.04</t>
  </si>
  <si>
    <t>62.239.756.11729-0492.0022-02-03.02</t>
  </si>
  <si>
    <t>İLAHİYAT FAKÜLTESİ</t>
  </si>
  <si>
    <t>4650343847</t>
  </si>
  <si>
    <t>62.239.756.11729-0492.0024-02-01.01</t>
  </si>
  <si>
    <t>62.239.756.11729-0492.0024-02-01.02</t>
  </si>
  <si>
    <t>62.239.756.11729-0492.0024-02-01.04</t>
  </si>
  <si>
    <t>62.239.756.11729-0492.0024-02-02.01</t>
  </si>
  <si>
    <t>62.239.756.11729-0492.0024-02-02.02</t>
  </si>
  <si>
    <t>62.239.756.11729-0492.0024-02-02.04</t>
  </si>
  <si>
    <t>62.239.756.11729-0492.0024-02-03.02</t>
  </si>
  <si>
    <t>62.239.756.11729-0492.0024-02-03.03.10</t>
  </si>
  <si>
    <t>62.239.759.5426-0492.0024-13-01.01</t>
  </si>
  <si>
    <t>62.239.759.5426-0492.0024-13-02.01</t>
  </si>
  <si>
    <t>62.239.759.5426-0492.0024-13-03.02</t>
  </si>
  <si>
    <t>62.239.763.5430-0492.0024-13-01.01</t>
  </si>
  <si>
    <t>62.239.763.5430-0492.0024-13-03.02</t>
  </si>
  <si>
    <t>62.239.760.5427-0492.0024-13-01.01</t>
  </si>
  <si>
    <t>62.239.760.5427-0492.0024-13-03.02</t>
  </si>
  <si>
    <t>MÜHENDİSLİK FAKÜLTESİ</t>
  </si>
  <si>
    <t>4650343822</t>
  </si>
  <si>
    <t>62.239.756.11729-0492.0016-02-01.01</t>
  </si>
  <si>
    <t>62.239.756.11729-0492.0016-02-02.01</t>
  </si>
  <si>
    <t>62.239.756.11729-0492.0016-02-03.02</t>
  </si>
  <si>
    <t>62.239.756.11729-0492.0016-02-03.03.20</t>
  </si>
  <si>
    <t>FEN EDEBİYAT FAKÜLTESİ</t>
  </si>
  <si>
    <t>4650377310</t>
  </si>
  <si>
    <t>62.239.756.11729-0492.0015-02-01.01</t>
  </si>
  <si>
    <t>62.239.756.11729-0492.0015-02-02.01</t>
  </si>
  <si>
    <t>62.239.756.11729-0492.0015-02-03.02</t>
  </si>
  <si>
    <t>62.239.756.11729-0492.0015-02-03.03.20</t>
  </si>
  <si>
    <t>62.239.760.5427-0492.0015-13-01.01</t>
  </si>
  <si>
    <t>62.239.760.5427-0492.0015-13-03.02</t>
  </si>
  <si>
    <t>İDARİ VE MALİ İŞLER DAİRE BAŞKANLIĞI</t>
  </si>
  <si>
    <t>4700578432</t>
  </si>
  <si>
    <t>62.239.756.21014-0492.0003-02-06.01</t>
  </si>
  <si>
    <t>62.239.756.21014-0492.0003-02-06.07</t>
  </si>
  <si>
    <t>62.239.756.14151-0492.0003-02-06.01</t>
  </si>
  <si>
    <t>62.239.756.14151-0492.0003-02-06.03</t>
  </si>
  <si>
    <t>62.239.756.14151-0492.0003-02-06.06</t>
  </si>
  <si>
    <t>62.239.756.11729-0492.0003-02-01.03.10</t>
  </si>
  <si>
    <t>62.239.756.11729-0492.0003-02-01.03.20</t>
  </si>
  <si>
    <t>62.239.756.11729-0492.0003-02-01.03.30</t>
  </si>
  <si>
    <t>62.239.756.11729-0492.0003-02-01.03.40</t>
  </si>
  <si>
    <t>62.239.756.11729-0492.0003-02-01.03.50</t>
  </si>
  <si>
    <t>62.239.756.11729-0492.0003-02-02.03</t>
  </si>
  <si>
    <t>62.239.756.11729-0492.0003-02-03.02</t>
  </si>
  <si>
    <t>62.239.756.11729-0492.0003-02-03.04.30</t>
  </si>
  <si>
    <t>62.239.756.11729-0492.0003-02-03.05</t>
  </si>
  <si>
    <t>98.900.9006.5444-0492.0003-02-01.01</t>
  </si>
  <si>
    <t>98.900.9006.5444-0492.0003-02-01.02</t>
  </si>
  <si>
    <t>98.900.9006.5444-0492.0003-02-02.01</t>
  </si>
  <si>
    <t>98.900.9006.5444-0492.0003-02-02.02</t>
  </si>
  <si>
    <t>98.900.9006.5444-0492.0003-02-03.03.10</t>
  </si>
  <si>
    <t>98.900.9006.5444-0492.0003-02-03.03.20</t>
  </si>
  <si>
    <t>98.900.9006.5444-0492.0003-02-03.04.30</t>
  </si>
  <si>
    <t>98.900.9006.5444-0492.0003-02-03.04.70</t>
  </si>
  <si>
    <t>98.900.9006.5444-0492.0003-02-03.04.90</t>
  </si>
  <si>
    <t>98.900.9006.5444-0492.0003-02-03.05</t>
  </si>
  <si>
    <t>98.900.9006.5444-0492.0003-02-05.03</t>
  </si>
  <si>
    <t>98.900.9038.13307-0492.0003-13-03.02</t>
  </si>
  <si>
    <t>LİSANSÜSTÜ EĞİTİM ENSTİTÜSÜ</t>
  </si>
  <si>
    <t>4651064545</t>
  </si>
  <si>
    <t>62.239.757.5424-0492.0038-02-01.01</t>
  </si>
  <si>
    <t>62.239.757.5424-0492.0038-02-02.01</t>
  </si>
  <si>
    <t>62.239.757.5424-0492.0038-02-03.03.10</t>
  </si>
  <si>
    <t>62.239.757.5424-0492.0038-02-03.03.20</t>
  </si>
  <si>
    <t>62.239.757.5424-0492.0038-02-03.05</t>
  </si>
  <si>
    <t>62.239.756.11729-0492.0038-02-03.02</t>
  </si>
  <si>
    <t>62.239.761.5428-0492.0038-13-01.01</t>
  </si>
  <si>
    <t>62.239.761.5428-0492.0038-13-03.02</t>
  </si>
  <si>
    <t>IĞDIR ÜNİVERSİTESİ STRATEJİ GELİŞTİRME DAİRE BAŞKANLIĞI</t>
  </si>
  <si>
    <t>4650343830</t>
  </si>
  <si>
    <t>98.900.9001.7576-0492.0010-02-01.01</t>
  </si>
  <si>
    <t>98.900.9001.7576-0492.0010-02-02.01</t>
  </si>
  <si>
    <t>98.900.9001.7576-0492.0010-02-03.02</t>
  </si>
  <si>
    <t>98.900.9001.7576-0492.0010-02-03.03.10</t>
  </si>
  <si>
    <t>98.900.9001.7576-0492.0010-02-03.03.20</t>
  </si>
  <si>
    <t>98.900.9001.7576-0492.0010-02-03.05</t>
  </si>
  <si>
    <t>98.900.9001.7576-0492.0010-02-03.07</t>
  </si>
  <si>
    <t>SAĞLIK BİLİMLERİ FAKÜLTESİ</t>
  </si>
  <si>
    <t>4651036047</t>
  </si>
  <si>
    <t>62.239.756.14151-0492.0037-02-06.07</t>
  </si>
  <si>
    <t>62.239.756.11729-0492.0037-02-01.01</t>
  </si>
  <si>
    <t>62.239.756.11729-0492.0037-02-02.01</t>
  </si>
  <si>
    <t>62.239.756.11729-0492.0037-02-03.02</t>
  </si>
  <si>
    <t>TURİZM FAKÜLTESİ</t>
  </si>
  <si>
    <t>4650440018</t>
  </si>
  <si>
    <t>62.239.756.14151-0492.0025-02-06.07</t>
  </si>
  <si>
    <t>62.239.756.11729-0492.0025-02-01.01</t>
  </si>
  <si>
    <t>62.239.756.11729-0492.0025-02-01.04</t>
  </si>
  <si>
    <t>62.239.756.11729-0492.0025-02-02.01</t>
  </si>
  <si>
    <t>62.239.756.11729-0492.0025-02-02.04</t>
  </si>
  <si>
    <t>62.239.756.11729-0492.0025-02-03.02</t>
  </si>
  <si>
    <t>TUZLUCA MESLEK YÜKSEKOKULU</t>
  </si>
  <si>
    <t>4650416323</t>
  </si>
  <si>
    <t>62.239.756.11729-0492.0029-02-01.01</t>
  </si>
  <si>
    <t>62.239.756.11729-0492.0029-02-01.04</t>
  </si>
  <si>
    <t>62.239.756.11729-0492.0029-02-02.01</t>
  </si>
  <si>
    <t>62.239.756.11729-0492.0029-02-02.04</t>
  </si>
  <si>
    <t>62.239.756.11729-0492.0029-02-03.02</t>
  </si>
  <si>
    <t>62.239.759.5426-0492.0029-13-01.01</t>
  </si>
  <si>
    <t>62.239.759.5426-0492.0029-13-03.02</t>
  </si>
  <si>
    <t>ZIRAAT FAKÜLTESİ</t>
  </si>
  <si>
    <t>4870508569</t>
  </si>
  <si>
    <t>62.239.756.11729-0492.0017-02-01.01</t>
  </si>
  <si>
    <t>62.239.756.11729-0492.0017-02-01.02</t>
  </si>
  <si>
    <t>62.239.756.11729-0492.0017-02-02.01</t>
  </si>
  <si>
    <t>62.239.756.11729-0492.0017-02-02.02</t>
  </si>
  <si>
    <t>62.239.756.11729-0492.0017-02-03.02</t>
  </si>
  <si>
    <t>62.239.756.11729-0492.0017-02-03.03.20</t>
  </si>
  <si>
    <t>KÜTÜPHANE VE DOKÜMANTASYON DAİRE BAŞKANLIĞI</t>
  </si>
  <si>
    <t>6070347323</t>
  </si>
  <si>
    <t>62.239.765.14154-0492.0005-02-06.01</t>
  </si>
  <si>
    <t>62.239.765.5432-0492.0005-02-01.01</t>
  </si>
  <si>
    <t>62.239.765.5432-0492.0005-02-02.01</t>
  </si>
  <si>
    <t>62.239.765.5432-0492.0005-02-03.02</t>
  </si>
  <si>
    <t>62.239.765.5432-0492.0005-02-03.03.10</t>
  </si>
  <si>
    <t>62.239.765.5432-0492.0005-02-03.03.20</t>
  </si>
  <si>
    <t>62.239.765.5432-0492.0005-02-03.05</t>
  </si>
  <si>
    <t>62.239.765.5432-0492.0005-02-03.07</t>
  </si>
  <si>
    <t xml:space="preserve">ÖĞRENCİ İŞLERİ DAİRESİ BAŞKANLIĞI  </t>
  </si>
  <si>
    <t>6510527471</t>
  </si>
  <si>
    <t>98.900.9037.13426-0492.0009-02-01.01</t>
  </si>
  <si>
    <t>98.900.9037.13426-0492.0009-02-02.01</t>
  </si>
  <si>
    <t>98.900.9037.13426-0492.0009-02-03.02</t>
  </si>
  <si>
    <t>98.900.9037.13426-0492.0009-02-03.03.10</t>
  </si>
  <si>
    <t>GENEL SEKRETERLİK</t>
  </si>
  <si>
    <t>6850505780</t>
  </si>
  <si>
    <t>62.239.756.11729-0492.0002-02-03.03.10</t>
  </si>
  <si>
    <t>62.239.756.11729-0492.0002-02-03.03.20</t>
  </si>
  <si>
    <t>98.900.9006.5444-0492.0002-02-01.01</t>
  </si>
  <si>
    <t>98.900.9006.5444-0492.0002-02-01.02</t>
  </si>
  <si>
    <t>98.900.9006.5444-0492.0002-02-02.01</t>
  </si>
  <si>
    <t>98.900.9006.5444-0492.0002-02-02.02</t>
  </si>
  <si>
    <t>98.900.9006.5444-0492.0002-02-03.02</t>
  </si>
  <si>
    <t>98.900.9006.5444-0492.0002-02-03.05</t>
  </si>
  <si>
    <t>ÖZEL KALEM REKTÖRLÜK</t>
  </si>
  <si>
    <t>6850505799</t>
  </si>
  <si>
    <t>56.178.749.5416-0492.0001-02-03.02</t>
  </si>
  <si>
    <t>56.178.749.5416-0492.0001-02-03.03.10</t>
  </si>
  <si>
    <t>56.178.749.5416-0492.0001-02-03.05</t>
  </si>
  <si>
    <t>56.178.749.5416-0492.0001-02-03.07</t>
  </si>
  <si>
    <t>62.239.744.5413-0492.0001-13-05.04</t>
  </si>
  <si>
    <t>62.239.743.5412-0492.0001-13-05.04</t>
  </si>
  <si>
    <t>98.901.9008.5446-0492.0001-02-03.02</t>
  </si>
  <si>
    <t>98.901.9008.5446-0492.0001-02-03.03.10</t>
  </si>
  <si>
    <t>98.901.9008.5446-0492.0001-02-03.03.20</t>
  </si>
  <si>
    <t>98.901.9008.5446-0492.0001-02-03.05</t>
  </si>
  <si>
    <t>98.900.9000.21170-0492.0001-02-06.01</t>
  </si>
  <si>
    <t>98.900.9000.7575-0492.0001-02-01.01</t>
  </si>
  <si>
    <t>98.900.9000.7575-0492.0001-02-02.01</t>
  </si>
  <si>
    <t>98.900.9000.7575-0492.0001-02-03.02</t>
  </si>
  <si>
    <t>98.900.9000.7575-0492.0001-02-03.03.10</t>
  </si>
  <si>
    <t>98.900.9000.7575-0492.0001-02-03.03.20</t>
  </si>
  <si>
    <t>98.900.9000.7575-0492.0001-02-03.04.30</t>
  </si>
  <si>
    <t>98.900.9000.7575-0492.0001-02-03.05</t>
  </si>
  <si>
    <t>98.900.9000.7575-0492.0001-02-03.06</t>
  </si>
  <si>
    <t>PERSONEL DAİRE BAŞKANLIĞI</t>
  </si>
  <si>
    <t>7280355713</t>
  </si>
  <si>
    <t>98.900.9002.5441-0492.0004-02-01.01</t>
  </si>
  <si>
    <t>98.900.9002.5441-0492.0004-02-02.01</t>
  </si>
  <si>
    <t>98.900.9002.5441-0492.0004-02-03.02</t>
  </si>
  <si>
    <t>98.900.9002.5441-0492.0004-02-03.03.10</t>
  </si>
  <si>
    <t>98.900.9002.5441-0492.0004-02-03.03.20</t>
  </si>
  <si>
    <t>98.900.9002.5441-0492.0004-02-03.05</t>
  </si>
  <si>
    <t>98.900.9002.5441-0492.0004-02-05.01</t>
  </si>
  <si>
    <t>SAĞLIK HİZMETLERİ MESLEK YÜKSEKOKULU</t>
  </si>
  <si>
    <t>7390482975</t>
  </si>
  <si>
    <t>62.239.756.11729-0492.0013-02-01.01</t>
  </si>
  <si>
    <t>62.239.756.11729-0492.0013-02-01.04</t>
  </si>
  <si>
    <t>62.239.756.11729-0492.0013-02-02.01</t>
  </si>
  <si>
    <t>62.239.756.11729-0492.0013-02-03.02</t>
  </si>
  <si>
    <t>62.239.756.11729-0492.0013-02-03.05</t>
  </si>
  <si>
    <t>62.239.759.20303-0492.0013-13-06.07</t>
  </si>
  <si>
    <t>62.239.759.5426-0492.0013-13-01.01</t>
  </si>
  <si>
    <t>SAĞLIK, KÜLTÜR VE SPOR DAİRE BAŞKANLIĞI</t>
  </si>
  <si>
    <t>7390482959</t>
  </si>
  <si>
    <t>62.239.756.11729-0492.0006-02-02.04</t>
  </si>
  <si>
    <t>62.241.770.5437-0492.0006-13-03.02</t>
  </si>
  <si>
    <t>62.241.772.5439-0492.0006-13-03.02</t>
  </si>
  <si>
    <t>62.241.772.5439-0492.0006-13-03.03.10</t>
  </si>
  <si>
    <t>62.241.773.5440-0492.0006-13-01.04</t>
  </si>
  <si>
    <t>62.241.773.5440-0492.0006-13-02.04</t>
  </si>
  <si>
    <t>62.241.773.5440-0492.0006-13-03.02</t>
  </si>
  <si>
    <t>62.241.773.5440-0492.0006-13-03.05</t>
  </si>
  <si>
    <t>62.241.773.5440-0492.0006-13-03.07</t>
  </si>
  <si>
    <t>98.900.9037.13426-0492.0006-02-01.01</t>
  </si>
  <si>
    <t>98.900.9037.13426-0492.0006-02-02.01</t>
  </si>
  <si>
    <t>98.900.9037.13426-0492.0006-02-03.02</t>
  </si>
  <si>
    <t>98.900.9037.13426-0492.0006-02-03.03.10</t>
  </si>
  <si>
    <t>98.900.9037.13426-0492.0006-02-03.03.20</t>
  </si>
  <si>
    <t>98.900.9037.13426-0492.0006-02-03.05</t>
  </si>
  <si>
    <t>98.900.9037.13426-0492.0006-02-03.07</t>
  </si>
  <si>
    <t>IĞDIR MESLEK YÜKSEKOKULU</t>
  </si>
  <si>
    <t>8150344019</t>
  </si>
  <si>
    <t>62.239.756.11729-0492.0028-02-01.01</t>
  </si>
  <si>
    <t>62.239.756.11729-0492.0028-02-02.01</t>
  </si>
  <si>
    <t>62.239.756.11729-0492.0028-02-03.02</t>
  </si>
  <si>
    <t>62.239.756.11729-0492.0028-13-05.04</t>
  </si>
  <si>
    <t>UYGULAMALI BİLİMLER FAKÜLTESİ</t>
  </si>
  <si>
    <t>8980633570</t>
  </si>
  <si>
    <t>62.239.756.11729-0492.0027-02-01.01</t>
  </si>
  <si>
    <t>62.239.756.11729-0492.0027-02-02.01</t>
  </si>
  <si>
    <t>62.239.756.11729-0492.0027-02-03.02</t>
  </si>
  <si>
    <t>YAPI İŞLERİ VE TEKNİK DAİRE BAŞKANLIĞI</t>
  </si>
  <si>
    <t>9370676250</t>
  </si>
  <si>
    <t>62.239.756.21014-0492.0008-02-06.01</t>
  </si>
  <si>
    <t>62.239.756.21014-0492.0008-02-06.05</t>
  </si>
  <si>
    <t>62.239.756.21014-0492.0008-02-06.07</t>
  </si>
  <si>
    <t>62.239.756.15877-0492.0008-02-06.05</t>
  </si>
  <si>
    <t>62.239.756.12195-0492.0008-02-06.05</t>
  </si>
  <si>
    <t>62.239.756.14151-0492.0008-02-06.01</t>
  </si>
  <si>
    <t>62.239.756.14151-0492.0008-02-06.03</t>
  </si>
  <si>
    <t>62.239.756.14151-0492.0008-02-06.05</t>
  </si>
  <si>
    <t>62.239.756.14151-0492.0008-02-06.06</t>
  </si>
  <si>
    <t>62.239.756.14151-0492.0008-02-06.07</t>
  </si>
  <si>
    <t>62.239.756.12194-0492.0008-02-06.05</t>
  </si>
  <si>
    <t>62.239.756.11729-0492.0008-02-03.02</t>
  </si>
  <si>
    <t>62.239.756.11729-0492.0008-02-03.03.10</t>
  </si>
  <si>
    <t>62.239.756.11729-0492.0008-02-03.07</t>
  </si>
  <si>
    <t>62.239.756.11729-0492.0008-02-03.08</t>
  </si>
  <si>
    <t>98.900.9004.5443-0492.0008-02-01.01</t>
  </si>
  <si>
    <t>98.900.9004.5443-0492.0008-02-01.02</t>
  </si>
  <si>
    <t>98.900.9004.5443-0492.0008-02-02.01</t>
  </si>
  <si>
    <t>98.900.9004.5443-0492.0008-02-02.02</t>
  </si>
  <si>
    <t>98.900.9004.5443-0492.0008-02-03.02</t>
  </si>
  <si>
    <t>98.900.9004.5443-0492.0008-02-03.03.10</t>
  </si>
  <si>
    <t>98.900.9004.5443-0492.0008-02-03.04.30</t>
  </si>
  <si>
    <t>98.900.9004.5443-0492.0008-02-03.05</t>
  </si>
  <si>
    <t>98.900.9004.5443-0492.0008-02-03.07</t>
  </si>
  <si>
    <t>DİŞ HEKİMLİĞİ FAKÜLTESİ</t>
  </si>
  <si>
    <t>4651135434</t>
  </si>
  <si>
    <t>62.239.756.11729-0492.0039-02-01.01</t>
  </si>
  <si>
    <t>62.239.756.11729-0492.0039-02-01.02</t>
  </si>
  <si>
    <t>62.239.756.11729-0492.0039-02-02.01</t>
  </si>
  <si>
    <t>62.239.756.11729-0492.0039-02-02.02</t>
  </si>
  <si>
    <t>62.239.756.11729-0492.0039-02-03.02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</si>
</sst>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4" x14ac:knownFonts="1">
    <font>
      <sz val="10"/>
      <color rgb="FF000000"/>
      <name val="Times New Roman"/>
      <charset val="204"/>
    </font>
    <font>
      <b/>
      <sz val="10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2"/>
      <color rgb="FF000000"/>
      <name val="Times New Roman"/>
      <family val="2"/>
    </font>
    <font>
      <b/>
      <sz val="12"/>
      <name val="Times New Roman"/>
      <family val="1"/>
      <charset val="162"/>
    </font>
    <font>
      <b/>
      <sz val="12.5"/>
      <name val="Times New Roman"/>
      <family val="1"/>
      <charset val="162"/>
    </font>
    <font>
      <b/>
      <sz val="10"/>
      <color rgb="FF000000"/>
      <name val="Times New Roman"/>
      <family val="2"/>
    </font>
    <font>
      <sz val="9"/>
      <color rgb="FF000000"/>
      <name val="Times New Roman"/>
      <family val="2"/>
    </font>
    <font>
      <sz val="8"/>
      <name val="Times New Roman"/>
      <family val="1"/>
      <charset val="162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.5"/>
      <name val="Times New Roman"/>
      <family val="1"/>
    </font>
    <font>
      <sz val="8"/>
      <name val="Times New Roman"/>
      <family val="1"/>
    </font>
    <font>
      <sz val="10"/>
      <name val="Tahoma"/>
      <family val="2"/>
      <charset val="162"/>
    </font>
    <font>
      <sz val="8"/>
      <name val="Tahoma"/>
      <family val="2"/>
      <charset val="162"/>
    </font>
    <font>
      <i/>
      <sz val="7"/>
      <name val="Tahoma"/>
      <family val="2"/>
      <charset val="162"/>
    </font>
    <font>
      <b/>
      <sz val="8"/>
      <name val="Tahoma"/>
      <family val="2"/>
      <charset val="162"/>
    </font>
    <font>
      <b/>
      <sz val="10"/>
      <name val="Tahoma"/>
      <family val="2"/>
      <charset val="162"/>
    </font>
    <font>
      <sz val="8"/>
      <color indexed="9"/>
      <name val="Tahoma"/>
      <family val="2"/>
      <charset val="162"/>
    </font>
    <font>
      <b/>
      <sz val="14"/>
      <name val="Tahoma"/>
      <family val="2"/>
      <charset val="162"/>
    </font>
    <font>
      <sz val="14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0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 indent="7"/>
    </xf>
    <xf numFmtId="0" fontId="6" fillId="0" borderId="2" xfId="0" applyFont="1" applyFill="1" applyBorder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left" vertical="top" wrapText="1"/>
    </xf>
    <xf numFmtId="164" fontId="8" fillId="0" borderId="2" xfId="0" applyNumberFormat="1" applyFont="1" applyFill="1" applyBorder="1" applyAlignment="1">
      <alignment horizontal="center" vertical="top" shrinkToFit="1"/>
    </xf>
    <xf numFmtId="0" fontId="9" fillId="0" borderId="2" xfId="0" applyFont="1" applyFill="1" applyBorder="1" applyAlignment="1">
      <alignment horizontal="left" vertical="top" wrapText="1"/>
    </xf>
    <xf numFmtId="0" fontId="16" fillId="0" borderId="0" xfId="1" applyAlignment="1"/>
    <xf numFmtId="0" fontId="17" fillId="0" borderId="6" xfId="1" applyFont="1" applyBorder="1" applyAlignment="1">
      <alignment horizontal="left" vertical="center" wrapText="1"/>
    </xf>
    <xf numFmtId="0" fontId="17" fillId="0" borderId="7" xfId="1" applyFont="1" applyBorder="1" applyAlignment="1">
      <alignment horizontal="left" vertical="center" wrapText="1"/>
    </xf>
    <xf numFmtId="0" fontId="17" fillId="0" borderId="7" xfId="1" applyFont="1" applyBorder="1" applyAlignment="1">
      <alignment horizontal="left" vertical="center"/>
    </xf>
    <xf numFmtId="4" fontId="17" fillId="0" borderId="7" xfId="1" applyNumberFormat="1" applyFont="1" applyBorder="1" applyAlignment="1">
      <alignment horizontal="left" vertical="center" wrapText="1"/>
    </xf>
    <xf numFmtId="4" fontId="17" fillId="0" borderId="7" xfId="1" applyNumberFormat="1" applyFont="1" applyBorder="1" applyAlignment="1">
      <alignment vertical="center"/>
    </xf>
    <xf numFmtId="4" fontId="17" fillId="0" borderId="7" xfId="1" applyNumberFormat="1" applyFont="1" applyBorder="1" applyAlignment="1">
      <alignment horizontal="right" vertical="center"/>
    </xf>
    <xf numFmtId="4" fontId="17" fillId="0" borderId="8" xfId="1" applyNumberFormat="1" applyFont="1" applyBorder="1" applyAlignment="1">
      <alignment horizontal="right" vertical="center"/>
    </xf>
    <xf numFmtId="0" fontId="16" fillId="0" borderId="0" xfId="1" applyFont="1" applyAlignment="1"/>
    <xf numFmtId="0" fontId="18" fillId="0" borderId="6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/>
    </xf>
    <xf numFmtId="4" fontId="18" fillId="0" borderId="7" xfId="1" applyNumberFormat="1" applyFont="1" applyBorder="1" applyAlignment="1">
      <alignment horizontal="left" vertical="center" wrapText="1"/>
    </xf>
    <xf numFmtId="4" fontId="18" fillId="0" borderId="7" xfId="1" applyNumberFormat="1" applyFont="1" applyBorder="1" applyAlignment="1">
      <alignment vertical="center"/>
    </xf>
    <xf numFmtId="4" fontId="18" fillId="0" borderId="7" xfId="1" applyNumberFormat="1" applyFont="1" applyBorder="1" applyAlignment="1">
      <alignment horizontal="right" vertical="center"/>
    </xf>
    <xf numFmtId="4" fontId="18" fillId="0" borderId="8" xfId="1" applyNumberFormat="1" applyFont="1" applyBorder="1" applyAlignment="1">
      <alignment horizontal="right" vertical="center"/>
    </xf>
    <xf numFmtId="0" fontId="18" fillId="0" borderId="0" xfId="1" applyFont="1" applyAlignment="1"/>
    <xf numFmtId="0" fontId="19" fillId="0" borderId="6" xfId="1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/>
    </xf>
    <xf numFmtId="4" fontId="19" fillId="0" borderId="7" xfId="1" applyNumberFormat="1" applyFont="1" applyBorder="1" applyAlignment="1">
      <alignment horizontal="left" vertical="center" wrapText="1"/>
    </xf>
    <xf numFmtId="4" fontId="19" fillId="0" borderId="7" xfId="1" applyNumberFormat="1" applyFont="1" applyBorder="1" applyAlignment="1">
      <alignment vertical="center"/>
    </xf>
    <xf numFmtId="4" fontId="19" fillId="0" borderId="7" xfId="1" applyNumberFormat="1" applyFont="1" applyBorder="1" applyAlignment="1">
      <alignment horizontal="right" vertical="center"/>
    </xf>
    <xf numFmtId="4" fontId="19" fillId="0" borderId="8" xfId="1" applyNumberFormat="1" applyFont="1" applyBorder="1" applyAlignment="1">
      <alignment horizontal="right" vertical="center"/>
    </xf>
    <xf numFmtId="0" fontId="20" fillId="0" borderId="0" xfId="1" applyFont="1" applyAlignment="1"/>
    <xf numFmtId="4" fontId="19" fillId="0" borderId="12" xfId="1" applyNumberFormat="1" applyFont="1" applyBorder="1" applyAlignment="1">
      <alignment vertical="center"/>
    </xf>
    <xf numFmtId="4" fontId="19" fillId="0" borderId="12" xfId="1" applyNumberFormat="1" applyFont="1" applyBorder="1" applyAlignment="1">
      <alignment horizontal="right" vertical="center"/>
    </xf>
    <xf numFmtId="4" fontId="19" fillId="0" borderId="13" xfId="1" applyNumberFormat="1" applyFont="1" applyBorder="1" applyAlignment="1">
      <alignment horizontal="right" vertical="center"/>
    </xf>
    <xf numFmtId="0" fontId="16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23" fillId="0" borderId="19" xfId="1" applyFont="1" applyBorder="1" applyAlignment="1">
      <alignment vertical="center"/>
    </xf>
    <xf numFmtId="0" fontId="23" fillId="0" borderId="20" xfId="1" applyFont="1" applyBorder="1" applyAlignment="1">
      <alignment vertical="center"/>
    </xf>
    <xf numFmtId="0" fontId="23" fillId="0" borderId="21" xfId="1" applyFont="1" applyBorder="1" applyAlignment="1">
      <alignment vertical="center"/>
    </xf>
    <xf numFmtId="0" fontId="19" fillId="0" borderId="27" xfId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left" vertical="center" wrapText="1"/>
    </xf>
    <xf numFmtId="0" fontId="19" fillId="0" borderId="30" xfId="1" applyFont="1" applyBorder="1" applyAlignment="1">
      <alignment horizontal="left" vertical="center"/>
    </xf>
    <xf numFmtId="4" fontId="19" fillId="0" borderId="30" xfId="1" applyNumberFormat="1" applyFont="1" applyBorder="1" applyAlignment="1">
      <alignment horizontal="left" vertical="center" wrapText="1"/>
    </xf>
    <xf numFmtId="4" fontId="19" fillId="0" borderId="30" xfId="1" applyNumberFormat="1" applyFont="1" applyBorder="1" applyAlignment="1">
      <alignment vertical="center"/>
    </xf>
    <xf numFmtId="4" fontId="19" fillId="0" borderId="30" xfId="1" applyNumberFormat="1" applyFont="1" applyBorder="1" applyAlignment="1">
      <alignment horizontal="right" vertical="center"/>
    </xf>
    <xf numFmtId="4" fontId="19" fillId="0" borderId="31" xfId="1" applyNumberFormat="1" applyFont="1" applyBorder="1" applyAlignment="1">
      <alignment horizontal="right" vertical="center"/>
    </xf>
    <xf numFmtId="0" fontId="19" fillId="0" borderId="32" xfId="1" applyFont="1" applyBorder="1" applyAlignment="1">
      <alignment horizontal="left" vertical="center" wrapText="1"/>
    </xf>
    <xf numFmtId="0" fontId="19" fillId="0" borderId="22" xfId="1" applyFont="1" applyBorder="1" applyAlignment="1">
      <alignment horizontal="left" vertical="center" wrapText="1"/>
    </xf>
    <xf numFmtId="0" fontId="19" fillId="0" borderId="23" xfId="1" applyFont="1" applyBorder="1" applyAlignment="1">
      <alignment horizontal="left" vertical="center"/>
    </xf>
    <xf numFmtId="4" fontId="19" fillId="0" borderId="23" xfId="1" applyNumberFormat="1" applyFont="1" applyBorder="1" applyAlignment="1">
      <alignment horizontal="left" vertical="center" wrapText="1"/>
    </xf>
    <xf numFmtId="4" fontId="19" fillId="0" borderId="23" xfId="1" applyNumberFormat="1" applyFont="1" applyBorder="1" applyAlignment="1">
      <alignment vertical="center"/>
    </xf>
    <xf numFmtId="4" fontId="19" fillId="0" borderId="23" xfId="1" applyNumberFormat="1" applyFont="1" applyBorder="1" applyAlignment="1">
      <alignment horizontal="right" vertical="center"/>
    </xf>
    <xf numFmtId="4" fontId="19" fillId="0" borderId="25" xfId="1" applyNumberFormat="1" applyFont="1" applyBorder="1" applyAlignment="1">
      <alignment horizontal="right" vertical="center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left" vertical="center"/>
    </xf>
    <xf numFmtId="4" fontId="17" fillId="0" borderId="27" xfId="1" applyNumberFormat="1" applyFont="1" applyBorder="1" applyAlignment="1">
      <alignment horizontal="left" vertical="center" wrapText="1"/>
    </xf>
    <xf numFmtId="4" fontId="17" fillId="0" borderId="27" xfId="1" applyNumberFormat="1" applyFont="1" applyBorder="1" applyAlignment="1">
      <alignment vertical="center"/>
    </xf>
    <xf numFmtId="4" fontId="17" fillId="0" borderId="27" xfId="1" applyNumberFormat="1" applyFont="1" applyBorder="1" applyAlignment="1">
      <alignment horizontal="right" vertical="center"/>
    </xf>
    <xf numFmtId="4" fontId="17" fillId="0" borderId="29" xfId="1" applyNumberFormat="1" applyFont="1" applyBorder="1" applyAlignment="1">
      <alignment horizontal="right" vertical="center"/>
    </xf>
    <xf numFmtId="0" fontId="19" fillId="0" borderId="26" xfId="1" applyFont="1" applyBorder="1" applyAlignment="1">
      <alignment horizontal="left" vertical="center" wrapText="1"/>
    </xf>
    <xf numFmtId="0" fontId="19" fillId="0" borderId="27" xfId="1" applyFont="1" applyBorder="1" applyAlignment="1">
      <alignment horizontal="left" vertical="center" wrapText="1"/>
    </xf>
    <xf numFmtId="0" fontId="19" fillId="0" borderId="33" xfId="1" applyFont="1" applyBorder="1" applyAlignment="1">
      <alignment horizontal="left" vertical="center" wrapText="1"/>
    </xf>
    <xf numFmtId="0" fontId="19" fillId="0" borderId="23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left" vertical="top" indent="1" shrinkToFit="1"/>
    </xf>
    <xf numFmtId="1" fontId="8" fillId="0" borderId="4" xfId="0" applyNumberFormat="1" applyFont="1" applyFill="1" applyBorder="1" applyAlignment="1">
      <alignment horizontal="left" vertical="top" indent="1" shrinkToFi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6" fillId="0" borderId="4" xfId="0" applyFont="1" applyFill="1" applyBorder="1" applyAlignment="1">
      <alignment horizontal="left" vertical="top" wrapText="1" indent="1"/>
    </xf>
    <xf numFmtId="164" fontId="4" fillId="0" borderId="3" xfId="0" applyNumberFormat="1" applyFont="1" applyFill="1" applyBorder="1" applyAlignment="1">
      <alignment horizontal="center" vertical="top" shrinkToFit="1"/>
    </xf>
    <xf numFmtId="164" fontId="4" fillId="0" borderId="4" xfId="0" applyNumberFormat="1" applyFont="1" applyFill="1" applyBorder="1" applyAlignment="1">
      <alignment horizontal="center" vertical="top" shrinkToFit="1"/>
    </xf>
    <xf numFmtId="0" fontId="5" fillId="0" borderId="3" xfId="0" applyFont="1" applyFill="1" applyBorder="1" applyAlignment="1">
      <alignment horizontal="left" vertical="top" wrapText="1" indent="1"/>
    </xf>
    <xf numFmtId="0" fontId="5" fillId="0" borderId="5" xfId="0" applyFont="1" applyFill="1" applyBorder="1" applyAlignment="1">
      <alignment horizontal="left" vertical="top" wrapText="1" indent="1"/>
    </xf>
    <xf numFmtId="0" fontId="5" fillId="0" borderId="4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 indent="7"/>
    </xf>
    <xf numFmtId="0" fontId="2" fillId="0" borderId="0" xfId="0" applyFont="1" applyFill="1" applyBorder="1" applyAlignment="1">
      <alignment horizontal="left" vertical="top" wrapText="1" indent="9"/>
    </xf>
    <xf numFmtId="0" fontId="3" fillId="0" borderId="1" xfId="0" applyFont="1" applyFill="1" applyBorder="1" applyAlignment="1">
      <alignment horizontal="left" vertical="top" wrapText="1" indent="8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U318"/>
  <sheetViews>
    <sheetView topLeftCell="A11" zoomScaleNormal="100" workbookViewId="0">
      <pane ySplit="6" topLeftCell="A236" activePane="bottomLeft" state="frozen"/>
      <selection activeCell="A11" sqref="A11"/>
      <selection pane="bottomLeft" activeCell="R43" sqref="R43"/>
    </sheetView>
  </sheetViews>
  <sheetFormatPr defaultRowHeight="12.75" x14ac:dyDescent="0.2"/>
  <cols>
    <col min="1" max="1" width="1" style="10" customWidth="1"/>
    <col min="2" max="2" width="13.5" style="10" customWidth="1"/>
    <col min="3" max="3" width="20.6640625" style="10" customWidth="1"/>
    <col min="4" max="4" width="40" style="10" customWidth="1"/>
    <col min="5" max="5" width="46.1640625" style="10" customWidth="1"/>
    <col min="6" max="6" width="15.6640625" style="10" customWidth="1"/>
    <col min="7" max="7" width="38.83203125" style="10" customWidth="1"/>
    <col min="8" max="11" width="18.1640625" style="10" hidden="1" customWidth="1"/>
    <col min="12" max="12" width="19" style="10" customWidth="1"/>
    <col min="13" max="13" width="18.1640625" style="10" bestFit="1" customWidth="1"/>
    <col min="14" max="14" width="18.1640625" style="10" hidden="1" customWidth="1"/>
    <col min="15" max="15" width="18.1640625" style="10" bestFit="1" customWidth="1"/>
    <col min="16" max="16" width="18" style="10" customWidth="1"/>
    <col min="17" max="72" width="9.33203125" style="10"/>
    <col min="73" max="73" width="10.6640625" style="10" hidden="1" customWidth="1"/>
    <col min="74" max="256" width="9.33203125" style="10"/>
    <col min="257" max="257" width="2.1640625" style="10" customWidth="1"/>
    <col min="258" max="258" width="13.5" style="10" customWidth="1"/>
    <col min="259" max="259" width="20.6640625" style="10" customWidth="1"/>
    <col min="260" max="260" width="40" style="10" customWidth="1"/>
    <col min="261" max="261" width="46.1640625" style="10" customWidth="1"/>
    <col min="262" max="262" width="15.6640625" style="10" customWidth="1"/>
    <col min="263" max="263" width="38.83203125" style="10" customWidth="1"/>
    <col min="264" max="267" width="0" style="10" hidden="1" customWidth="1"/>
    <col min="268" max="268" width="19" style="10" customWidth="1"/>
    <col min="269" max="269" width="18.1640625" style="10" bestFit="1" customWidth="1"/>
    <col min="270" max="270" width="0" style="10" hidden="1" customWidth="1"/>
    <col min="271" max="271" width="18.1640625" style="10" bestFit="1" customWidth="1"/>
    <col min="272" max="272" width="18" style="10" customWidth="1"/>
    <col min="273" max="328" width="9.33203125" style="10"/>
    <col min="329" max="329" width="0" style="10" hidden="1" customWidth="1"/>
    <col min="330" max="512" width="9.33203125" style="10"/>
    <col min="513" max="513" width="2.1640625" style="10" customWidth="1"/>
    <col min="514" max="514" width="13.5" style="10" customWidth="1"/>
    <col min="515" max="515" width="20.6640625" style="10" customWidth="1"/>
    <col min="516" max="516" width="40" style="10" customWidth="1"/>
    <col min="517" max="517" width="46.1640625" style="10" customWidth="1"/>
    <col min="518" max="518" width="15.6640625" style="10" customWidth="1"/>
    <col min="519" max="519" width="38.83203125" style="10" customWidth="1"/>
    <col min="520" max="523" width="0" style="10" hidden="1" customWidth="1"/>
    <col min="524" max="524" width="19" style="10" customWidth="1"/>
    <col min="525" max="525" width="18.1640625" style="10" bestFit="1" customWidth="1"/>
    <col min="526" max="526" width="0" style="10" hidden="1" customWidth="1"/>
    <col min="527" max="527" width="18.1640625" style="10" bestFit="1" customWidth="1"/>
    <col min="528" max="528" width="18" style="10" customWidth="1"/>
    <col min="529" max="584" width="9.33203125" style="10"/>
    <col min="585" max="585" width="0" style="10" hidden="1" customWidth="1"/>
    <col min="586" max="768" width="9.33203125" style="10"/>
    <col min="769" max="769" width="2.1640625" style="10" customWidth="1"/>
    <col min="770" max="770" width="13.5" style="10" customWidth="1"/>
    <col min="771" max="771" width="20.6640625" style="10" customWidth="1"/>
    <col min="772" max="772" width="40" style="10" customWidth="1"/>
    <col min="773" max="773" width="46.1640625" style="10" customWidth="1"/>
    <col min="774" max="774" width="15.6640625" style="10" customWidth="1"/>
    <col min="775" max="775" width="38.83203125" style="10" customWidth="1"/>
    <col min="776" max="779" width="0" style="10" hidden="1" customWidth="1"/>
    <col min="780" max="780" width="19" style="10" customWidth="1"/>
    <col min="781" max="781" width="18.1640625" style="10" bestFit="1" customWidth="1"/>
    <col min="782" max="782" width="0" style="10" hidden="1" customWidth="1"/>
    <col min="783" max="783" width="18.1640625" style="10" bestFit="1" customWidth="1"/>
    <col min="784" max="784" width="18" style="10" customWidth="1"/>
    <col min="785" max="840" width="9.33203125" style="10"/>
    <col min="841" max="841" width="0" style="10" hidden="1" customWidth="1"/>
    <col min="842" max="1024" width="9.33203125" style="10"/>
    <col min="1025" max="1025" width="2.1640625" style="10" customWidth="1"/>
    <col min="1026" max="1026" width="13.5" style="10" customWidth="1"/>
    <col min="1027" max="1027" width="20.6640625" style="10" customWidth="1"/>
    <col min="1028" max="1028" width="40" style="10" customWidth="1"/>
    <col min="1029" max="1029" width="46.1640625" style="10" customWidth="1"/>
    <col min="1030" max="1030" width="15.6640625" style="10" customWidth="1"/>
    <col min="1031" max="1031" width="38.83203125" style="10" customWidth="1"/>
    <col min="1032" max="1035" width="0" style="10" hidden="1" customWidth="1"/>
    <col min="1036" max="1036" width="19" style="10" customWidth="1"/>
    <col min="1037" max="1037" width="18.1640625" style="10" bestFit="1" customWidth="1"/>
    <col min="1038" max="1038" width="0" style="10" hidden="1" customWidth="1"/>
    <col min="1039" max="1039" width="18.1640625" style="10" bestFit="1" customWidth="1"/>
    <col min="1040" max="1040" width="18" style="10" customWidth="1"/>
    <col min="1041" max="1096" width="9.33203125" style="10"/>
    <col min="1097" max="1097" width="0" style="10" hidden="1" customWidth="1"/>
    <col min="1098" max="1280" width="9.33203125" style="10"/>
    <col min="1281" max="1281" width="2.1640625" style="10" customWidth="1"/>
    <col min="1282" max="1282" width="13.5" style="10" customWidth="1"/>
    <col min="1283" max="1283" width="20.6640625" style="10" customWidth="1"/>
    <col min="1284" max="1284" width="40" style="10" customWidth="1"/>
    <col min="1285" max="1285" width="46.1640625" style="10" customWidth="1"/>
    <col min="1286" max="1286" width="15.6640625" style="10" customWidth="1"/>
    <col min="1287" max="1287" width="38.83203125" style="10" customWidth="1"/>
    <col min="1288" max="1291" width="0" style="10" hidden="1" customWidth="1"/>
    <col min="1292" max="1292" width="19" style="10" customWidth="1"/>
    <col min="1293" max="1293" width="18.1640625" style="10" bestFit="1" customWidth="1"/>
    <col min="1294" max="1294" width="0" style="10" hidden="1" customWidth="1"/>
    <col min="1295" max="1295" width="18.1640625" style="10" bestFit="1" customWidth="1"/>
    <col min="1296" max="1296" width="18" style="10" customWidth="1"/>
    <col min="1297" max="1352" width="9.33203125" style="10"/>
    <col min="1353" max="1353" width="0" style="10" hidden="1" customWidth="1"/>
    <col min="1354" max="1536" width="9.33203125" style="10"/>
    <col min="1537" max="1537" width="2.1640625" style="10" customWidth="1"/>
    <col min="1538" max="1538" width="13.5" style="10" customWidth="1"/>
    <col min="1539" max="1539" width="20.6640625" style="10" customWidth="1"/>
    <col min="1540" max="1540" width="40" style="10" customWidth="1"/>
    <col min="1541" max="1541" width="46.1640625" style="10" customWidth="1"/>
    <col min="1542" max="1542" width="15.6640625" style="10" customWidth="1"/>
    <col min="1543" max="1543" width="38.83203125" style="10" customWidth="1"/>
    <col min="1544" max="1547" width="0" style="10" hidden="1" customWidth="1"/>
    <col min="1548" max="1548" width="19" style="10" customWidth="1"/>
    <col min="1549" max="1549" width="18.1640625" style="10" bestFit="1" customWidth="1"/>
    <col min="1550" max="1550" width="0" style="10" hidden="1" customWidth="1"/>
    <col min="1551" max="1551" width="18.1640625" style="10" bestFit="1" customWidth="1"/>
    <col min="1552" max="1552" width="18" style="10" customWidth="1"/>
    <col min="1553" max="1608" width="9.33203125" style="10"/>
    <col min="1609" max="1609" width="0" style="10" hidden="1" customWidth="1"/>
    <col min="1610" max="1792" width="9.33203125" style="10"/>
    <col min="1793" max="1793" width="2.1640625" style="10" customWidth="1"/>
    <col min="1794" max="1794" width="13.5" style="10" customWidth="1"/>
    <col min="1795" max="1795" width="20.6640625" style="10" customWidth="1"/>
    <col min="1796" max="1796" width="40" style="10" customWidth="1"/>
    <col min="1797" max="1797" width="46.1640625" style="10" customWidth="1"/>
    <col min="1798" max="1798" width="15.6640625" style="10" customWidth="1"/>
    <col min="1799" max="1799" width="38.83203125" style="10" customWidth="1"/>
    <col min="1800" max="1803" width="0" style="10" hidden="1" customWidth="1"/>
    <col min="1804" max="1804" width="19" style="10" customWidth="1"/>
    <col min="1805" max="1805" width="18.1640625" style="10" bestFit="1" customWidth="1"/>
    <col min="1806" max="1806" width="0" style="10" hidden="1" customWidth="1"/>
    <col min="1807" max="1807" width="18.1640625" style="10" bestFit="1" customWidth="1"/>
    <col min="1808" max="1808" width="18" style="10" customWidth="1"/>
    <col min="1809" max="1864" width="9.33203125" style="10"/>
    <col min="1865" max="1865" width="0" style="10" hidden="1" customWidth="1"/>
    <col min="1866" max="2048" width="9.33203125" style="10"/>
    <col min="2049" max="2049" width="2.1640625" style="10" customWidth="1"/>
    <col min="2050" max="2050" width="13.5" style="10" customWidth="1"/>
    <col min="2051" max="2051" width="20.6640625" style="10" customWidth="1"/>
    <col min="2052" max="2052" width="40" style="10" customWidth="1"/>
    <col min="2053" max="2053" width="46.1640625" style="10" customWidth="1"/>
    <col min="2054" max="2054" width="15.6640625" style="10" customWidth="1"/>
    <col min="2055" max="2055" width="38.83203125" style="10" customWidth="1"/>
    <col min="2056" max="2059" width="0" style="10" hidden="1" customWidth="1"/>
    <col min="2060" max="2060" width="19" style="10" customWidth="1"/>
    <col min="2061" max="2061" width="18.1640625" style="10" bestFit="1" customWidth="1"/>
    <col min="2062" max="2062" width="0" style="10" hidden="1" customWidth="1"/>
    <col min="2063" max="2063" width="18.1640625" style="10" bestFit="1" customWidth="1"/>
    <col min="2064" max="2064" width="18" style="10" customWidth="1"/>
    <col min="2065" max="2120" width="9.33203125" style="10"/>
    <col min="2121" max="2121" width="0" style="10" hidden="1" customWidth="1"/>
    <col min="2122" max="2304" width="9.33203125" style="10"/>
    <col min="2305" max="2305" width="2.1640625" style="10" customWidth="1"/>
    <col min="2306" max="2306" width="13.5" style="10" customWidth="1"/>
    <col min="2307" max="2307" width="20.6640625" style="10" customWidth="1"/>
    <col min="2308" max="2308" width="40" style="10" customWidth="1"/>
    <col min="2309" max="2309" width="46.1640625" style="10" customWidth="1"/>
    <col min="2310" max="2310" width="15.6640625" style="10" customWidth="1"/>
    <col min="2311" max="2311" width="38.83203125" style="10" customWidth="1"/>
    <col min="2312" max="2315" width="0" style="10" hidden="1" customWidth="1"/>
    <col min="2316" max="2316" width="19" style="10" customWidth="1"/>
    <col min="2317" max="2317" width="18.1640625" style="10" bestFit="1" customWidth="1"/>
    <col min="2318" max="2318" width="0" style="10" hidden="1" customWidth="1"/>
    <col min="2319" max="2319" width="18.1640625" style="10" bestFit="1" customWidth="1"/>
    <col min="2320" max="2320" width="18" style="10" customWidth="1"/>
    <col min="2321" max="2376" width="9.33203125" style="10"/>
    <col min="2377" max="2377" width="0" style="10" hidden="1" customWidth="1"/>
    <col min="2378" max="2560" width="9.33203125" style="10"/>
    <col min="2561" max="2561" width="2.1640625" style="10" customWidth="1"/>
    <col min="2562" max="2562" width="13.5" style="10" customWidth="1"/>
    <col min="2563" max="2563" width="20.6640625" style="10" customWidth="1"/>
    <col min="2564" max="2564" width="40" style="10" customWidth="1"/>
    <col min="2565" max="2565" width="46.1640625" style="10" customWidth="1"/>
    <col min="2566" max="2566" width="15.6640625" style="10" customWidth="1"/>
    <col min="2567" max="2567" width="38.83203125" style="10" customWidth="1"/>
    <col min="2568" max="2571" width="0" style="10" hidden="1" customWidth="1"/>
    <col min="2572" max="2572" width="19" style="10" customWidth="1"/>
    <col min="2573" max="2573" width="18.1640625" style="10" bestFit="1" customWidth="1"/>
    <col min="2574" max="2574" width="0" style="10" hidden="1" customWidth="1"/>
    <col min="2575" max="2575" width="18.1640625" style="10" bestFit="1" customWidth="1"/>
    <col min="2576" max="2576" width="18" style="10" customWidth="1"/>
    <col min="2577" max="2632" width="9.33203125" style="10"/>
    <col min="2633" max="2633" width="0" style="10" hidden="1" customWidth="1"/>
    <col min="2634" max="2816" width="9.33203125" style="10"/>
    <col min="2817" max="2817" width="2.1640625" style="10" customWidth="1"/>
    <col min="2818" max="2818" width="13.5" style="10" customWidth="1"/>
    <col min="2819" max="2819" width="20.6640625" style="10" customWidth="1"/>
    <col min="2820" max="2820" width="40" style="10" customWidth="1"/>
    <col min="2821" max="2821" width="46.1640625" style="10" customWidth="1"/>
    <col min="2822" max="2822" width="15.6640625" style="10" customWidth="1"/>
    <col min="2823" max="2823" width="38.83203125" style="10" customWidth="1"/>
    <col min="2824" max="2827" width="0" style="10" hidden="1" customWidth="1"/>
    <col min="2828" max="2828" width="19" style="10" customWidth="1"/>
    <col min="2829" max="2829" width="18.1640625" style="10" bestFit="1" customWidth="1"/>
    <col min="2830" max="2830" width="0" style="10" hidden="1" customWidth="1"/>
    <col min="2831" max="2831" width="18.1640625" style="10" bestFit="1" customWidth="1"/>
    <col min="2832" max="2832" width="18" style="10" customWidth="1"/>
    <col min="2833" max="2888" width="9.33203125" style="10"/>
    <col min="2889" max="2889" width="0" style="10" hidden="1" customWidth="1"/>
    <col min="2890" max="3072" width="9.33203125" style="10"/>
    <col min="3073" max="3073" width="2.1640625" style="10" customWidth="1"/>
    <col min="3074" max="3074" width="13.5" style="10" customWidth="1"/>
    <col min="3075" max="3075" width="20.6640625" style="10" customWidth="1"/>
    <col min="3076" max="3076" width="40" style="10" customWidth="1"/>
    <col min="3077" max="3077" width="46.1640625" style="10" customWidth="1"/>
    <col min="3078" max="3078" width="15.6640625" style="10" customWidth="1"/>
    <col min="3079" max="3079" width="38.83203125" style="10" customWidth="1"/>
    <col min="3080" max="3083" width="0" style="10" hidden="1" customWidth="1"/>
    <col min="3084" max="3084" width="19" style="10" customWidth="1"/>
    <col min="3085" max="3085" width="18.1640625" style="10" bestFit="1" customWidth="1"/>
    <col min="3086" max="3086" width="0" style="10" hidden="1" customWidth="1"/>
    <col min="3087" max="3087" width="18.1640625" style="10" bestFit="1" customWidth="1"/>
    <col min="3088" max="3088" width="18" style="10" customWidth="1"/>
    <col min="3089" max="3144" width="9.33203125" style="10"/>
    <col min="3145" max="3145" width="0" style="10" hidden="1" customWidth="1"/>
    <col min="3146" max="3328" width="9.33203125" style="10"/>
    <col min="3329" max="3329" width="2.1640625" style="10" customWidth="1"/>
    <col min="3330" max="3330" width="13.5" style="10" customWidth="1"/>
    <col min="3331" max="3331" width="20.6640625" style="10" customWidth="1"/>
    <col min="3332" max="3332" width="40" style="10" customWidth="1"/>
    <col min="3333" max="3333" width="46.1640625" style="10" customWidth="1"/>
    <col min="3334" max="3334" width="15.6640625" style="10" customWidth="1"/>
    <col min="3335" max="3335" width="38.83203125" style="10" customWidth="1"/>
    <col min="3336" max="3339" width="0" style="10" hidden="1" customWidth="1"/>
    <col min="3340" max="3340" width="19" style="10" customWidth="1"/>
    <col min="3341" max="3341" width="18.1640625" style="10" bestFit="1" customWidth="1"/>
    <col min="3342" max="3342" width="0" style="10" hidden="1" customWidth="1"/>
    <col min="3343" max="3343" width="18.1640625" style="10" bestFit="1" customWidth="1"/>
    <col min="3344" max="3344" width="18" style="10" customWidth="1"/>
    <col min="3345" max="3400" width="9.33203125" style="10"/>
    <col min="3401" max="3401" width="0" style="10" hidden="1" customWidth="1"/>
    <col min="3402" max="3584" width="9.33203125" style="10"/>
    <col min="3585" max="3585" width="2.1640625" style="10" customWidth="1"/>
    <col min="3586" max="3586" width="13.5" style="10" customWidth="1"/>
    <col min="3587" max="3587" width="20.6640625" style="10" customWidth="1"/>
    <col min="3588" max="3588" width="40" style="10" customWidth="1"/>
    <col min="3589" max="3589" width="46.1640625" style="10" customWidth="1"/>
    <col min="3590" max="3590" width="15.6640625" style="10" customWidth="1"/>
    <col min="3591" max="3591" width="38.83203125" style="10" customWidth="1"/>
    <col min="3592" max="3595" width="0" style="10" hidden="1" customWidth="1"/>
    <col min="3596" max="3596" width="19" style="10" customWidth="1"/>
    <col min="3597" max="3597" width="18.1640625" style="10" bestFit="1" customWidth="1"/>
    <col min="3598" max="3598" width="0" style="10" hidden="1" customWidth="1"/>
    <col min="3599" max="3599" width="18.1640625" style="10" bestFit="1" customWidth="1"/>
    <col min="3600" max="3600" width="18" style="10" customWidth="1"/>
    <col min="3601" max="3656" width="9.33203125" style="10"/>
    <col min="3657" max="3657" width="0" style="10" hidden="1" customWidth="1"/>
    <col min="3658" max="3840" width="9.33203125" style="10"/>
    <col min="3841" max="3841" width="2.1640625" style="10" customWidth="1"/>
    <col min="3842" max="3842" width="13.5" style="10" customWidth="1"/>
    <col min="3843" max="3843" width="20.6640625" style="10" customWidth="1"/>
    <col min="3844" max="3844" width="40" style="10" customWidth="1"/>
    <col min="3845" max="3845" width="46.1640625" style="10" customWidth="1"/>
    <col min="3846" max="3846" width="15.6640625" style="10" customWidth="1"/>
    <col min="3847" max="3847" width="38.83203125" style="10" customWidth="1"/>
    <col min="3848" max="3851" width="0" style="10" hidden="1" customWidth="1"/>
    <col min="3852" max="3852" width="19" style="10" customWidth="1"/>
    <col min="3853" max="3853" width="18.1640625" style="10" bestFit="1" customWidth="1"/>
    <col min="3854" max="3854" width="0" style="10" hidden="1" customWidth="1"/>
    <col min="3855" max="3855" width="18.1640625" style="10" bestFit="1" customWidth="1"/>
    <col min="3856" max="3856" width="18" style="10" customWidth="1"/>
    <col min="3857" max="3912" width="9.33203125" style="10"/>
    <col min="3913" max="3913" width="0" style="10" hidden="1" customWidth="1"/>
    <col min="3914" max="4096" width="9.33203125" style="10"/>
    <col min="4097" max="4097" width="2.1640625" style="10" customWidth="1"/>
    <col min="4098" max="4098" width="13.5" style="10" customWidth="1"/>
    <col min="4099" max="4099" width="20.6640625" style="10" customWidth="1"/>
    <col min="4100" max="4100" width="40" style="10" customWidth="1"/>
    <col min="4101" max="4101" width="46.1640625" style="10" customWidth="1"/>
    <col min="4102" max="4102" width="15.6640625" style="10" customWidth="1"/>
    <col min="4103" max="4103" width="38.83203125" style="10" customWidth="1"/>
    <col min="4104" max="4107" width="0" style="10" hidden="1" customWidth="1"/>
    <col min="4108" max="4108" width="19" style="10" customWidth="1"/>
    <col min="4109" max="4109" width="18.1640625" style="10" bestFit="1" customWidth="1"/>
    <col min="4110" max="4110" width="0" style="10" hidden="1" customWidth="1"/>
    <col min="4111" max="4111" width="18.1640625" style="10" bestFit="1" customWidth="1"/>
    <col min="4112" max="4112" width="18" style="10" customWidth="1"/>
    <col min="4113" max="4168" width="9.33203125" style="10"/>
    <col min="4169" max="4169" width="0" style="10" hidden="1" customWidth="1"/>
    <col min="4170" max="4352" width="9.33203125" style="10"/>
    <col min="4353" max="4353" width="2.1640625" style="10" customWidth="1"/>
    <col min="4354" max="4354" width="13.5" style="10" customWidth="1"/>
    <col min="4355" max="4355" width="20.6640625" style="10" customWidth="1"/>
    <col min="4356" max="4356" width="40" style="10" customWidth="1"/>
    <col min="4357" max="4357" width="46.1640625" style="10" customWidth="1"/>
    <col min="4358" max="4358" width="15.6640625" style="10" customWidth="1"/>
    <col min="4359" max="4359" width="38.83203125" style="10" customWidth="1"/>
    <col min="4360" max="4363" width="0" style="10" hidden="1" customWidth="1"/>
    <col min="4364" max="4364" width="19" style="10" customWidth="1"/>
    <col min="4365" max="4365" width="18.1640625" style="10" bestFit="1" customWidth="1"/>
    <col min="4366" max="4366" width="0" style="10" hidden="1" customWidth="1"/>
    <col min="4367" max="4367" width="18.1640625" style="10" bestFit="1" customWidth="1"/>
    <col min="4368" max="4368" width="18" style="10" customWidth="1"/>
    <col min="4369" max="4424" width="9.33203125" style="10"/>
    <col min="4425" max="4425" width="0" style="10" hidden="1" customWidth="1"/>
    <col min="4426" max="4608" width="9.33203125" style="10"/>
    <col min="4609" max="4609" width="2.1640625" style="10" customWidth="1"/>
    <col min="4610" max="4610" width="13.5" style="10" customWidth="1"/>
    <col min="4611" max="4611" width="20.6640625" style="10" customWidth="1"/>
    <col min="4612" max="4612" width="40" style="10" customWidth="1"/>
    <col min="4613" max="4613" width="46.1640625" style="10" customWidth="1"/>
    <col min="4614" max="4614" width="15.6640625" style="10" customWidth="1"/>
    <col min="4615" max="4615" width="38.83203125" style="10" customWidth="1"/>
    <col min="4616" max="4619" width="0" style="10" hidden="1" customWidth="1"/>
    <col min="4620" max="4620" width="19" style="10" customWidth="1"/>
    <col min="4621" max="4621" width="18.1640625" style="10" bestFit="1" customWidth="1"/>
    <col min="4622" max="4622" width="0" style="10" hidden="1" customWidth="1"/>
    <col min="4623" max="4623" width="18.1640625" style="10" bestFit="1" customWidth="1"/>
    <col min="4624" max="4624" width="18" style="10" customWidth="1"/>
    <col min="4625" max="4680" width="9.33203125" style="10"/>
    <col min="4681" max="4681" width="0" style="10" hidden="1" customWidth="1"/>
    <col min="4682" max="4864" width="9.33203125" style="10"/>
    <col min="4865" max="4865" width="2.1640625" style="10" customWidth="1"/>
    <col min="4866" max="4866" width="13.5" style="10" customWidth="1"/>
    <col min="4867" max="4867" width="20.6640625" style="10" customWidth="1"/>
    <col min="4868" max="4868" width="40" style="10" customWidth="1"/>
    <col min="4869" max="4869" width="46.1640625" style="10" customWidth="1"/>
    <col min="4870" max="4870" width="15.6640625" style="10" customWidth="1"/>
    <col min="4871" max="4871" width="38.83203125" style="10" customWidth="1"/>
    <col min="4872" max="4875" width="0" style="10" hidden="1" customWidth="1"/>
    <col min="4876" max="4876" width="19" style="10" customWidth="1"/>
    <col min="4877" max="4877" width="18.1640625" style="10" bestFit="1" customWidth="1"/>
    <col min="4878" max="4878" width="0" style="10" hidden="1" customWidth="1"/>
    <col min="4879" max="4879" width="18.1640625" style="10" bestFit="1" customWidth="1"/>
    <col min="4880" max="4880" width="18" style="10" customWidth="1"/>
    <col min="4881" max="4936" width="9.33203125" style="10"/>
    <col min="4937" max="4937" width="0" style="10" hidden="1" customWidth="1"/>
    <col min="4938" max="5120" width="9.33203125" style="10"/>
    <col min="5121" max="5121" width="2.1640625" style="10" customWidth="1"/>
    <col min="5122" max="5122" width="13.5" style="10" customWidth="1"/>
    <col min="5123" max="5123" width="20.6640625" style="10" customWidth="1"/>
    <col min="5124" max="5124" width="40" style="10" customWidth="1"/>
    <col min="5125" max="5125" width="46.1640625" style="10" customWidth="1"/>
    <col min="5126" max="5126" width="15.6640625" style="10" customWidth="1"/>
    <col min="5127" max="5127" width="38.83203125" style="10" customWidth="1"/>
    <col min="5128" max="5131" width="0" style="10" hidden="1" customWidth="1"/>
    <col min="5132" max="5132" width="19" style="10" customWidth="1"/>
    <col min="5133" max="5133" width="18.1640625" style="10" bestFit="1" customWidth="1"/>
    <col min="5134" max="5134" width="0" style="10" hidden="1" customWidth="1"/>
    <col min="5135" max="5135" width="18.1640625" style="10" bestFit="1" customWidth="1"/>
    <col min="5136" max="5136" width="18" style="10" customWidth="1"/>
    <col min="5137" max="5192" width="9.33203125" style="10"/>
    <col min="5193" max="5193" width="0" style="10" hidden="1" customWidth="1"/>
    <col min="5194" max="5376" width="9.33203125" style="10"/>
    <col min="5377" max="5377" width="2.1640625" style="10" customWidth="1"/>
    <col min="5378" max="5378" width="13.5" style="10" customWidth="1"/>
    <col min="5379" max="5379" width="20.6640625" style="10" customWidth="1"/>
    <col min="5380" max="5380" width="40" style="10" customWidth="1"/>
    <col min="5381" max="5381" width="46.1640625" style="10" customWidth="1"/>
    <col min="5382" max="5382" width="15.6640625" style="10" customWidth="1"/>
    <col min="5383" max="5383" width="38.83203125" style="10" customWidth="1"/>
    <col min="5384" max="5387" width="0" style="10" hidden="1" customWidth="1"/>
    <col min="5388" max="5388" width="19" style="10" customWidth="1"/>
    <col min="5389" max="5389" width="18.1640625" style="10" bestFit="1" customWidth="1"/>
    <col min="5390" max="5390" width="0" style="10" hidden="1" customWidth="1"/>
    <col min="5391" max="5391" width="18.1640625" style="10" bestFit="1" customWidth="1"/>
    <col min="5392" max="5392" width="18" style="10" customWidth="1"/>
    <col min="5393" max="5448" width="9.33203125" style="10"/>
    <col min="5449" max="5449" width="0" style="10" hidden="1" customWidth="1"/>
    <col min="5450" max="5632" width="9.33203125" style="10"/>
    <col min="5633" max="5633" width="2.1640625" style="10" customWidth="1"/>
    <col min="5634" max="5634" width="13.5" style="10" customWidth="1"/>
    <col min="5635" max="5635" width="20.6640625" style="10" customWidth="1"/>
    <col min="5636" max="5636" width="40" style="10" customWidth="1"/>
    <col min="5637" max="5637" width="46.1640625" style="10" customWidth="1"/>
    <col min="5638" max="5638" width="15.6640625" style="10" customWidth="1"/>
    <col min="5639" max="5639" width="38.83203125" style="10" customWidth="1"/>
    <col min="5640" max="5643" width="0" style="10" hidden="1" customWidth="1"/>
    <col min="5644" max="5644" width="19" style="10" customWidth="1"/>
    <col min="5645" max="5645" width="18.1640625" style="10" bestFit="1" customWidth="1"/>
    <col min="5646" max="5646" width="0" style="10" hidden="1" customWidth="1"/>
    <col min="5647" max="5647" width="18.1640625" style="10" bestFit="1" customWidth="1"/>
    <col min="5648" max="5648" width="18" style="10" customWidth="1"/>
    <col min="5649" max="5704" width="9.33203125" style="10"/>
    <col min="5705" max="5705" width="0" style="10" hidden="1" customWidth="1"/>
    <col min="5706" max="5888" width="9.33203125" style="10"/>
    <col min="5889" max="5889" width="2.1640625" style="10" customWidth="1"/>
    <col min="5890" max="5890" width="13.5" style="10" customWidth="1"/>
    <col min="5891" max="5891" width="20.6640625" style="10" customWidth="1"/>
    <col min="5892" max="5892" width="40" style="10" customWidth="1"/>
    <col min="5893" max="5893" width="46.1640625" style="10" customWidth="1"/>
    <col min="5894" max="5894" width="15.6640625" style="10" customWidth="1"/>
    <col min="5895" max="5895" width="38.83203125" style="10" customWidth="1"/>
    <col min="5896" max="5899" width="0" style="10" hidden="1" customWidth="1"/>
    <col min="5900" max="5900" width="19" style="10" customWidth="1"/>
    <col min="5901" max="5901" width="18.1640625" style="10" bestFit="1" customWidth="1"/>
    <col min="5902" max="5902" width="0" style="10" hidden="1" customWidth="1"/>
    <col min="5903" max="5903" width="18.1640625" style="10" bestFit="1" customWidth="1"/>
    <col min="5904" max="5904" width="18" style="10" customWidth="1"/>
    <col min="5905" max="5960" width="9.33203125" style="10"/>
    <col min="5961" max="5961" width="0" style="10" hidden="1" customWidth="1"/>
    <col min="5962" max="6144" width="9.33203125" style="10"/>
    <col min="6145" max="6145" width="2.1640625" style="10" customWidth="1"/>
    <col min="6146" max="6146" width="13.5" style="10" customWidth="1"/>
    <col min="6147" max="6147" width="20.6640625" style="10" customWidth="1"/>
    <col min="6148" max="6148" width="40" style="10" customWidth="1"/>
    <col min="6149" max="6149" width="46.1640625" style="10" customWidth="1"/>
    <col min="6150" max="6150" width="15.6640625" style="10" customWidth="1"/>
    <col min="6151" max="6151" width="38.83203125" style="10" customWidth="1"/>
    <col min="6152" max="6155" width="0" style="10" hidden="1" customWidth="1"/>
    <col min="6156" max="6156" width="19" style="10" customWidth="1"/>
    <col min="6157" max="6157" width="18.1640625" style="10" bestFit="1" customWidth="1"/>
    <col min="6158" max="6158" width="0" style="10" hidden="1" customWidth="1"/>
    <col min="6159" max="6159" width="18.1640625" style="10" bestFit="1" customWidth="1"/>
    <col min="6160" max="6160" width="18" style="10" customWidth="1"/>
    <col min="6161" max="6216" width="9.33203125" style="10"/>
    <col min="6217" max="6217" width="0" style="10" hidden="1" customWidth="1"/>
    <col min="6218" max="6400" width="9.33203125" style="10"/>
    <col min="6401" max="6401" width="2.1640625" style="10" customWidth="1"/>
    <col min="6402" max="6402" width="13.5" style="10" customWidth="1"/>
    <col min="6403" max="6403" width="20.6640625" style="10" customWidth="1"/>
    <col min="6404" max="6404" width="40" style="10" customWidth="1"/>
    <col min="6405" max="6405" width="46.1640625" style="10" customWidth="1"/>
    <col min="6406" max="6406" width="15.6640625" style="10" customWidth="1"/>
    <col min="6407" max="6407" width="38.83203125" style="10" customWidth="1"/>
    <col min="6408" max="6411" width="0" style="10" hidden="1" customWidth="1"/>
    <col min="6412" max="6412" width="19" style="10" customWidth="1"/>
    <col min="6413" max="6413" width="18.1640625" style="10" bestFit="1" customWidth="1"/>
    <col min="6414" max="6414" width="0" style="10" hidden="1" customWidth="1"/>
    <col min="6415" max="6415" width="18.1640625" style="10" bestFit="1" customWidth="1"/>
    <col min="6416" max="6416" width="18" style="10" customWidth="1"/>
    <col min="6417" max="6472" width="9.33203125" style="10"/>
    <col min="6473" max="6473" width="0" style="10" hidden="1" customWidth="1"/>
    <col min="6474" max="6656" width="9.33203125" style="10"/>
    <col min="6657" max="6657" width="2.1640625" style="10" customWidth="1"/>
    <col min="6658" max="6658" width="13.5" style="10" customWidth="1"/>
    <col min="6659" max="6659" width="20.6640625" style="10" customWidth="1"/>
    <col min="6660" max="6660" width="40" style="10" customWidth="1"/>
    <col min="6661" max="6661" width="46.1640625" style="10" customWidth="1"/>
    <col min="6662" max="6662" width="15.6640625" style="10" customWidth="1"/>
    <col min="6663" max="6663" width="38.83203125" style="10" customWidth="1"/>
    <col min="6664" max="6667" width="0" style="10" hidden="1" customWidth="1"/>
    <col min="6668" max="6668" width="19" style="10" customWidth="1"/>
    <col min="6669" max="6669" width="18.1640625" style="10" bestFit="1" customWidth="1"/>
    <col min="6670" max="6670" width="0" style="10" hidden="1" customWidth="1"/>
    <col min="6671" max="6671" width="18.1640625" style="10" bestFit="1" customWidth="1"/>
    <col min="6672" max="6672" width="18" style="10" customWidth="1"/>
    <col min="6673" max="6728" width="9.33203125" style="10"/>
    <col min="6729" max="6729" width="0" style="10" hidden="1" customWidth="1"/>
    <col min="6730" max="6912" width="9.33203125" style="10"/>
    <col min="6913" max="6913" width="2.1640625" style="10" customWidth="1"/>
    <col min="6914" max="6914" width="13.5" style="10" customWidth="1"/>
    <col min="6915" max="6915" width="20.6640625" style="10" customWidth="1"/>
    <col min="6916" max="6916" width="40" style="10" customWidth="1"/>
    <col min="6917" max="6917" width="46.1640625" style="10" customWidth="1"/>
    <col min="6918" max="6918" width="15.6640625" style="10" customWidth="1"/>
    <col min="6919" max="6919" width="38.83203125" style="10" customWidth="1"/>
    <col min="6920" max="6923" width="0" style="10" hidden="1" customWidth="1"/>
    <col min="6924" max="6924" width="19" style="10" customWidth="1"/>
    <col min="6925" max="6925" width="18.1640625" style="10" bestFit="1" customWidth="1"/>
    <col min="6926" max="6926" width="0" style="10" hidden="1" customWidth="1"/>
    <col min="6927" max="6927" width="18.1640625" style="10" bestFit="1" customWidth="1"/>
    <col min="6928" max="6928" width="18" style="10" customWidth="1"/>
    <col min="6929" max="6984" width="9.33203125" style="10"/>
    <col min="6985" max="6985" width="0" style="10" hidden="1" customWidth="1"/>
    <col min="6986" max="7168" width="9.33203125" style="10"/>
    <col min="7169" max="7169" width="2.1640625" style="10" customWidth="1"/>
    <col min="7170" max="7170" width="13.5" style="10" customWidth="1"/>
    <col min="7171" max="7171" width="20.6640625" style="10" customWidth="1"/>
    <col min="7172" max="7172" width="40" style="10" customWidth="1"/>
    <col min="7173" max="7173" width="46.1640625" style="10" customWidth="1"/>
    <col min="7174" max="7174" width="15.6640625" style="10" customWidth="1"/>
    <col min="7175" max="7175" width="38.83203125" style="10" customWidth="1"/>
    <col min="7176" max="7179" width="0" style="10" hidden="1" customWidth="1"/>
    <col min="7180" max="7180" width="19" style="10" customWidth="1"/>
    <col min="7181" max="7181" width="18.1640625" style="10" bestFit="1" customWidth="1"/>
    <col min="7182" max="7182" width="0" style="10" hidden="1" customWidth="1"/>
    <col min="7183" max="7183" width="18.1640625" style="10" bestFit="1" customWidth="1"/>
    <col min="7184" max="7184" width="18" style="10" customWidth="1"/>
    <col min="7185" max="7240" width="9.33203125" style="10"/>
    <col min="7241" max="7241" width="0" style="10" hidden="1" customWidth="1"/>
    <col min="7242" max="7424" width="9.33203125" style="10"/>
    <col min="7425" max="7425" width="2.1640625" style="10" customWidth="1"/>
    <col min="7426" max="7426" width="13.5" style="10" customWidth="1"/>
    <col min="7427" max="7427" width="20.6640625" style="10" customWidth="1"/>
    <col min="7428" max="7428" width="40" style="10" customWidth="1"/>
    <col min="7429" max="7429" width="46.1640625" style="10" customWidth="1"/>
    <col min="7430" max="7430" width="15.6640625" style="10" customWidth="1"/>
    <col min="7431" max="7431" width="38.83203125" style="10" customWidth="1"/>
    <col min="7432" max="7435" width="0" style="10" hidden="1" customWidth="1"/>
    <col min="7436" max="7436" width="19" style="10" customWidth="1"/>
    <col min="7437" max="7437" width="18.1640625" style="10" bestFit="1" customWidth="1"/>
    <col min="7438" max="7438" width="0" style="10" hidden="1" customWidth="1"/>
    <col min="7439" max="7439" width="18.1640625" style="10" bestFit="1" customWidth="1"/>
    <col min="7440" max="7440" width="18" style="10" customWidth="1"/>
    <col min="7441" max="7496" width="9.33203125" style="10"/>
    <col min="7497" max="7497" width="0" style="10" hidden="1" customWidth="1"/>
    <col min="7498" max="7680" width="9.33203125" style="10"/>
    <col min="7681" max="7681" width="2.1640625" style="10" customWidth="1"/>
    <col min="7682" max="7682" width="13.5" style="10" customWidth="1"/>
    <col min="7683" max="7683" width="20.6640625" style="10" customWidth="1"/>
    <col min="7684" max="7684" width="40" style="10" customWidth="1"/>
    <col min="7685" max="7685" width="46.1640625" style="10" customWidth="1"/>
    <col min="7686" max="7686" width="15.6640625" style="10" customWidth="1"/>
    <col min="7687" max="7687" width="38.83203125" style="10" customWidth="1"/>
    <col min="7688" max="7691" width="0" style="10" hidden="1" customWidth="1"/>
    <col min="7692" max="7692" width="19" style="10" customWidth="1"/>
    <col min="7693" max="7693" width="18.1640625" style="10" bestFit="1" customWidth="1"/>
    <col min="7694" max="7694" width="0" style="10" hidden="1" customWidth="1"/>
    <col min="7695" max="7695" width="18.1640625" style="10" bestFit="1" customWidth="1"/>
    <col min="7696" max="7696" width="18" style="10" customWidth="1"/>
    <col min="7697" max="7752" width="9.33203125" style="10"/>
    <col min="7753" max="7753" width="0" style="10" hidden="1" customWidth="1"/>
    <col min="7754" max="7936" width="9.33203125" style="10"/>
    <col min="7937" max="7937" width="2.1640625" style="10" customWidth="1"/>
    <col min="7938" max="7938" width="13.5" style="10" customWidth="1"/>
    <col min="7939" max="7939" width="20.6640625" style="10" customWidth="1"/>
    <col min="7940" max="7940" width="40" style="10" customWidth="1"/>
    <col min="7941" max="7941" width="46.1640625" style="10" customWidth="1"/>
    <col min="7942" max="7942" width="15.6640625" style="10" customWidth="1"/>
    <col min="7943" max="7943" width="38.83203125" style="10" customWidth="1"/>
    <col min="7944" max="7947" width="0" style="10" hidden="1" customWidth="1"/>
    <col min="7948" max="7948" width="19" style="10" customWidth="1"/>
    <col min="7949" max="7949" width="18.1640625" style="10" bestFit="1" customWidth="1"/>
    <col min="7950" max="7950" width="0" style="10" hidden="1" customWidth="1"/>
    <col min="7951" max="7951" width="18.1640625" style="10" bestFit="1" customWidth="1"/>
    <col min="7952" max="7952" width="18" style="10" customWidth="1"/>
    <col min="7953" max="8008" width="9.33203125" style="10"/>
    <col min="8009" max="8009" width="0" style="10" hidden="1" customWidth="1"/>
    <col min="8010" max="8192" width="9.33203125" style="10"/>
    <col min="8193" max="8193" width="2.1640625" style="10" customWidth="1"/>
    <col min="8194" max="8194" width="13.5" style="10" customWidth="1"/>
    <col min="8195" max="8195" width="20.6640625" style="10" customWidth="1"/>
    <col min="8196" max="8196" width="40" style="10" customWidth="1"/>
    <col min="8197" max="8197" width="46.1640625" style="10" customWidth="1"/>
    <col min="8198" max="8198" width="15.6640625" style="10" customWidth="1"/>
    <col min="8199" max="8199" width="38.83203125" style="10" customWidth="1"/>
    <col min="8200" max="8203" width="0" style="10" hidden="1" customWidth="1"/>
    <col min="8204" max="8204" width="19" style="10" customWidth="1"/>
    <col min="8205" max="8205" width="18.1640625" style="10" bestFit="1" customWidth="1"/>
    <col min="8206" max="8206" width="0" style="10" hidden="1" customWidth="1"/>
    <col min="8207" max="8207" width="18.1640625" style="10" bestFit="1" customWidth="1"/>
    <col min="8208" max="8208" width="18" style="10" customWidth="1"/>
    <col min="8209" max="8264" width="9.33203125" style="10"/>
    <col min="8265" max="8265" width="0" style="10" hidden="1" customWidth="1"/>
    <col min="8266" max="8448" width="9.33203125" style="10"/>
    <col min="8449" max="8449" width="2.1640625" style="10" customWidth="1"/>
    <col min="8450" max="8450" width="13.5" style="10" customWidth="1"/>
    <col min="8451" max="8451" width="20.6640625" style="10" customWidth="1"/>
    <col min="8452" max="8452" width="40" style="10" customWidth="1"/>
    <col min="8453" max="8453" width="46.1640625" style="10" customWidth="1"/>
    <col min="8454" max="8454" width="15.6640625" style="10" customWidth="1"/>
    <col min="8455" max="8455" width="38.83203125" style="10" customWidth="1"/>
    <col min="8456" max="8459" width="0" style="10" hidden="1" customWidth="1"/>
    <col min="8460" max="8460" width="19" style="10" customWidth="1"/>
    <col min="8461" max="8461" width="18.1640625" style="10" bestFit="1" customWidth="1"/>
    <col min="8462" max="8462" width="0" style="10" hidden="1" customWidth="1"/>
    <col min="8463" max="8463" width="18.1640625" style="10" bestFit="1" customWidth="1"/>
    <col min="8464" max="8464" width="18" style="10" customWidth="1"/>
    <col min="8465" max="8520" width="9.33203125" style="10"/>
    <col min="8521" max="8521" width="0" style="10" hidden="1" customWidth="1"/>
    <col min="8522" max="8704" width="9.33203125" style="10"/>
    <col min="8705" max="8705" width="2.1640625" style="10" customWidth="1"/>
    <col min="8706" max="8706" width="13.5" style="10" customWidth="1"/>
    <col min="8707" max="8707" width="20.6640625" style="10" customWidth="1"/>
    <col min="8708" max="8708" width="40" style="10" customWidth="1"/>
    <col min="8709" max="8709" width="46.1640625" style="10" customWidth="1"/>
    <col min="8710" max="8710" width="15.6640625" style="10" customWidth="1"/>
    <col min="8711" max="8711" width="38.83203125" style="10" customWidth="1"/>
    <col min="8712" max="8715" width="0" style="10" hidden="1" customWidth="1"/>
    <col min="8716" max="8716" width="19" style="10" customWidth="1"/>
    <col min="8717" max="8717" width="18.1640625" style="10" bestFit="1" customWidth="1"/>
    <col min="8718" max="8718" width="0" style="10" hidden="1" customWidth="1"/>
    <col min="8719" max="8719" width="18.1640625" style="10" bestFit="1" customWidth="1"/>
    <col min="8720" max="8720" width="18" style="10" customWidth="1"/>
    <col min="8721" max="8776" width="9.33203125" style="10"/>
    <col min="8777" max="8777" width="0" style="10" hidden="1" customWidth="1"/>
    <col min="8778" max="8960" width="9.33203125" style="10"/>
    <col min="8961" max="8961" width="2.1640625" style="10" customWidth="1"/>
    <col min="8962" max="8962" width="13.5" style="10" customWidth="1"/>
    <col min="8963" max="8963" width="20.6640625" style="10" customWidth="1"/>
    <col min="8964" max="8964" width="40" style="10" customWidth="1"/>
    <col min="8965" max="8965" width="46.1640625" style="10" customWidth="1"/>
    <col min="8966" max="8966" width="15.6640625" style="10" customWidth="1"/>
    <col min="8967" max="8967" width="38.83203125" style="10" customWidth="1"/>
    <col min="8968" max="8971" width="0" style="10" hidden="1" customWidth="1"/>
    <col min="8972" max="8972" width="19" style="10" customWidth="1"/>
    <col min="8973" max="8973" width="18.1640625" style="10" bestFit="1" customWidth="1"/>
    <col min="8974" max="8974" width="0" style="10" hidden="1" customWidth="1"/>
    <col min="8975" max="8975" width="18.1640625" style="10" bestFit="1" customWidth="1"/>
    <col min="8976" max="8976" width="18" style="10" customWidth="1"/>
    <col min="8977" max="9032" width="9.33203125" style="10"/>
    <col min="9033" max="9033" width="0" style="10" hidden="1" customWidth="1"/>
    <col min="9034" max="9216" width="9.33203125" style="10"/>
    <col min="9217" max="9217" width="2.1640625" style="10" customWidth="1"/>
    <col min="9218" max="9218" width="13.5" style="10" customWidth="1"/>
    <col min="9219" max="9219" width="20.6640625" style="10" customWidth="1"/>
    <col min="9220" max="9220" width="40" style="10" customWidth="1"/>
    <col min="9221" max="9221" width="46.1640625" style="10" customWidth="1"/>
    <col min="9222" max="9222" width="15.6640625" style="10" customWidth="1"/>
    <col min="9223" max="9223" width="38.83203125" style="10" customWidth="1"/>
    <col min="9224" max="9227" width="0" style="10" hidden="1" customWidth="1"/>
    <col min="9228" max="9228" width="19" style="10" customWidth="1"/>
    <col min="9229" max="9229" width="18.1640625" style="10" bestFit="1" customWidth="1"/>
    <col min="9230" max="9230" width="0" style="10" hidden="1" customWidth="1"/>
    <col min="9231" max="9231" width="18.1640625" style="10" bestFit="1" customWidth="1"/>
    <col min="9232" max="9232" width="18" style="10" customWidth="1"/>
    <col min="9233" max="9288" width="9.33203125" style="10"/>
    <col min="9289" max="9289" width="0" style="10" hidden="1" customWidth="1"/>
    <col min="9290" max="9472" width="9.33203125" style="10"/>
    <col min="9473" max="9473" width="2.1640625" style="10" customWidth="1"/>
    <col min="9474" max="9474" width="13.5" style="10" customWidth="1"/>
    <col min="9475" max="9475" width="20.6640625" style="10" customWidth="1"/>
    <col min="9476" max="9476" width="40" style="10" customWidth="1"/>
    <col min="9477" max="9477" width="46.1640625" style="10" customWidth="1"/>
    <col min="9478" max="9478" width="15.6640625" style="10" customWidth="1"/>
    <col min="9479" max="9479" width="38.83203125" style="10" customWidth="1"/>
    <col min="9480" max="9483" width="0" style="10" hidden="1" customWidth="1"/>
    <col min="9484" max="9484" width="19" style="10" customWidth="1"/>
    <col min="9485" max="9485" width="18.1640625" style="10" bestFit="1" customWidth="1"/>
    <col min="9486" max="9486" width="0" style="10" hidden="1" customWidth="1"/>
    <col min="9487" max="9487" width="18.1640625" style="10" bestFit="1" customWidth="1"/>
    <col min="9488" max="9488" width="18" style="10" customWidth="1"/>
    <col min="9489" max="9544" width="9.33203125" style="10"/>
    <col min="9545" max="9545" width="0" style="10" hidden="1" customWidth="1"/>
    <col min="9546" max="9728" width="9.33203125" style="10"/>
    <col min="9729" max="9729" width="2.1640625" style="10" customWidth="1"/>
    <col min="9730" max="9730" width="13.5" style="10" customWidth="1"/>
    <col min="9731" max="9731" width="20.6640625" style="10" customWidth="1"/>
    <col min="9732" max="9732" width="40" style="10" customWidth="1"/>
    <col min="9733" max="9733" width="46.1640625" style="10" customWidth="1"/>
    <col min="9734" max="9734" width="15.6640625" style="10" customWidth="1"/>
    <col min="9735" max="9735" width="38.83203125" style="10" customWidth="1"/>
    <col min="9736" max="9739" width="0" style="10" hidden="1" customWidth="1"/>
    <col min="9740" max="9740" width="19" style="10" customWidth="1"/>
    <col min="9741" max="9741" width="18.1640625" style="10" bestFit="1" customWidth="1"/>
    <col min="9742" max="9742" width="0" style="10" hidden="1" customWidth="1"/>
    <col min="9743" max="9743" width="18.1640625" style="10" bestFit="1" customWidth="1"/>
    <col min="9744" max="9744" width="18" style="10" customWidth="1"/>
    <col min="9745" max="9800" width="9.33203125" style="10"/>
    <col min="9801" max="9801" width="0" style="10" hidden="1" customWidth="1"/>
    <col min="9802" max="9984" width="9.33203125" style="10"/>
    <col min="9985" max="9985" width="2.1640625" style="10" customWidth="1"/>
    <col min="9986" max="9986" width="13.5" style="10" customWidth="1"/>
    <col min="9987" max="9987" width="20.6640625" style="10" customWidth="1"/>
    <col min="9988" max="9988" width="40" style="10" customWidth="1"/>
    <col min="9989" max="9989" width="46.1640625" style="10" customWidth="1"/>
    <col min="9990" max="9990" width="15.6640625" style="10" customWidth="1"/>
    <col min="9991" max="9991" width="38.83203125" style="10" customWidth="1"/>
    <col min="9992" max="9995" width="0" style="10" hidden="1" customWidth="1"/>
    <col min="9996" max="9996" width="19" style="10" customWidth="1"/>
    <col min="9997" max="9997" width="18.1640625" style="10" bestFit="1" customWidth="1"/>
    <col min="9998" max="9998" width="0" style="10" hidden="1" customWidth="1"/>
    <col min="9999" max="9999" width="18.1640625" style="10" bestFit="1" customWidth="1"/>
    <col min="10000" max="10000" width="18" style="10" customWidth="1"/>
    <col min="10001" max="10056" width="9.33203125" style="10"/>
    <col min="10057" max="10057" width="0" style="10" hidden="1" customWidth="1"/>
    <col min="10058" max="10240" width="9.33203125" style="10"/>
    <col min="10241" max="10241" width="2.1640625" style="10" customWidth="1"/>
    <col min="10242" max="10242" width="13.5" style="10" customWidth="1"/>
    <col min="10243" max="10243" width="20.6640625" style="10" customWidth="1"/>
    <col min="10244" max="10244" width="40" style="10" customWidth="1"/>
    <col min="10245" max="10245" width="46.1640625" style="10" customWidth="1"/>
    <col min="10246" max="10246" width="15.6640625" style="10" customWidth="1"/>
    <col min="10247" max="10247" width="38.83203125" style="10" customWidth="1"/>
    <col min="10248" max="10251" width="0" style="10" hidden="1" customWidth="1"/>
    <col min="10252" max="10252" width="19" style="10" customWidth="1"/>
    <col min="10253" max="10253" width="18.1640625" style="10" bestFit="1" customWidth="1"/>
    <col min="10254" max="10254" width="0" style="10" hidden="1" customWidth="1"/>
    <col min="10255" max="10255" width="18.1640625" style="10" bestFit="1" customWidth="1"/>
    <col min="10256" max="10256" width="18" style="10" customWidth="1"/>
    <col min="10257" max="10312" width="9.33203125" style="10"/>
    <col min="10313" max="10313" width="0" style="10" hidden="1" customWidth="1"/>
    <col min="10314" max="10496" width="9.33203125" style="10"/>
    <col min="10497" max="10497" width="2.1640625" style="10" customWidth="1"/>
    <col min="10498" max="10498" width="13.5" style="10" customWidth="1"/>
    <col min="10499" max="10499" width="20.6640625" style="10" customWidth="1"/>
    <col min="10500" max="10500" width="40" style="10" customWidth="1"/>
    <col min="10501" max="10501" width="46.1640625" style="10" customWidth="1"/>
    <col min="10502" max="10502" width="15.6640625" style="10" customWidth="1"/>
    <col min="10503" max="10503" width="38.83203125" style="10" customWidth="1"/>
    <col min="10504" max="10507" width="0" style="10" hidden="1" customWidth="1"/>
    <col min="10508" max="10508" width="19" style="10" customWidth="1"/>
    <col min="10509" max="10509" width="18.1640625" style="10" bestFit="1" customWidth="1"/>
    <col min="10510" max="10510" width="0" style="10" hidden="1" customWidth="1"/>
    <col min="10511" max="10511" width="18.1640625" style="10" bestFit="1" customWidth="1"/>
    <col min="10512" max="10512" width="18" style="10" customWidth="1"/>
    <col min="10513" max="10568" width="9.33203125" style="10"/>
    <col min="10569" max="10569" width="0" style="10" hidden="1" customWidth="1"/>
    <col min="10570" max="10752" width="9.33203125" style="10"/>
    <col min="10753" max="10753" width="2.1640625" style="10" customWidth="1"/>
    <col min="10754" max="10754" width="13.5" style="10" customWidth="1"/>
    <col min="10755" max="10755" width="20.6640625" style="10" customWidth="1"/>
    <col min="10756" max="10756" width="40" style="10" customWidth="1"/>
    <col min="10757" max="10757" width="46.1640625" style="10" customWidth="1"/>
    <col min="10758" max="10758" width="15.6640625" style="10" customWidth="1"/>
    <col min="10759" max="10759" width="38.83203125" style="10" customWidth="1"/>
    <col min="10760" max="10763" width="0" style="10" hidden="1" customWidth="1"/>
    <col min="10764" max="10764" width="19" style="10" customWidth="1"/>
    <col min="10765" max="10765" width="18.1640625" style="10" bestFit="1" customWidth="1"/>
    <col min="10766" max="10766" width="0" style="10" hidden="1" customWidth="1"/>
    <col min="10767" max="10767" width="18.1640625" style="10" bestFit="1" customWidth="1"/>
    <col min="10768" max="10768" width="18" style="10" customWidth="1"/>
    <col min="10769" max="10824" width="9.33203125" style="10"/>
    <col min="10825" max="10825" width="0" style="10" hidden="1" customWidth="1"/>
    <col min="10826" max="11008" width="9.33203125" style="10"/>
    <col min="11009" max="11009" width="2.1640625" style="10" customWidth="1"/>
    <col min="11010" max="11010" width="13.5" style="10" customWidth="1"/>
    <col min="11011" max="11011" width="20.6640625" style="10" customWidth="1"/>
    <col min="11012" max="11012" width="40" style="10" customWidth="1"/>
    <col min="11013" max="11013" width="46.1640625" style="10" customWidth="1"/>
    <col min="11014" max="11014" width="15.6640625" style="10" customWidth="1"/>
    <col min="11015" max="11015" width="38.83203125" style="10" customWidth="1"/>
    <col min="11016" max="11019" width="0" style="10" hidden="1" customWidth="1"/>
    <col min="11020" max="11020" width="19" style="10" customWidth="1"/>
    <col min="11021" max="11021" width="18.1640625" style="10" bestFit="1" customWidth="1"/>
    <col min="11022" max="11022" width="0" style="10" hidden="1" customWidth="1"/>
    <col min="11023" max="11023" width="18.1640625" style="10" bestFit="1" customWidth="1"/>
    <col min="11024" max="11024" width="18" style="10" customWidth="1"/>
    <col min="11025" max="11080" width="9.33203125" style="10"/>
    <col min="11081" max="11081" width="0" style="10" hidden="1" customWidth="1"/>
    <col min="11082" max="11264" width="9.33203125" style="10"/>
    <col min="11265" max="11265" width="2.1640625" style="10" customWidth="1"/>
    <col min="11266" max="11266" width="13.5" style="10" customWidth="1"/>
    <col min="11267" max="11267" width="20.6640625" style="10" customWidth="1"/>
    <col min="11268" max="11268" width="40" style="10" customWidth="1"/>
    <col min="11269" max="11269" width="46.1640625" style="10" customWidth="1"/>
    <col min="11270" max="11270" width="15.6640625" style="10" customWidth="1"/>
    <col min="11271" max="11271" width="38.83203125" style="10" customWidth="1"/>
    <col min="11272" max="11275" width="0" style="10" hidden="1" customWidth="1"/>
    <col min="11276" max="11276" width="19" style="10" customWidth="1"/>
    <col min="11277" max="11277" width="18.1640625" style="10" bestFit="1" customWidth="1"/>
    <col min="11278" max="11278" width="0" style="10" hidden="1" customWidth="1"/>
    <col min="11279" max="11279" width="18.1640625" style="10" bestFit="1" customWidth="1"/>
    <col min="11280" max="11280" width="18" style="10" customWidth="1"/>
    <col min="11281" max="11336" width="9.33203125" style="10"/>
    <col min="11337" max="11337" width="0" style="10" hidden="1" customWidth="1"/>
    <col min="11338" max="11520" width="9.33203125" style="10"/>
    <col min="11521" max="11521" width="2.1640625" style="10" customWidth="1"/>
    <col min="11522" max="11522" width="13.5" style="10" customWidth="1"/>
    <col min="11523" max="11523" width="20.6640625" style="10" customWidth="1"/>
    <col min="11524" max="11524" width="40" style="10" customWidth="1"/>
    <col min="11525" max="11525" width="46.1640625" style="10" customWidth="1"/>
    <col min="11526" max="11526" width="15.6640625" style="10" customWidth="1"/>
    <col min="11527" max="11527" width="38.83203125" style="10" customWidth="1"/>
    <col min="11528" max="11531" width="0" style="10" hidden="1" customWidth="1"/>
    <col min="11532" max="11532" width="19" style="10" customWidth="1"/>
    <col min="11533" max="11533" width="18.1640625" style="10" bestFit="1" customWidth="1"/>
    <col min="11534" max="11534" width="0" style="10" hidden="1" customWidth="1"/>
    <col min="11535" max="11535" width="18.1640625" style="10" bestFit="1" customWidth="1"/>
    <col min="11536" max="11536" width="18" style="10" customWidth="1"/>
    <col min="11537" max="11592" width="9.33203125" style="10"/>
    <col min="11593" max="11593" width="0" style="10" hidden="1" customWidth="1"/>
    <col min="11594" max="11776" width="9.33203125" style="10"/>
    <col min="11777" max="11777" width="2.1640625" style="10" customWidth="1"/>
    <col min="11778" max="11778" width="13.5" style="10" customWidth="1"/>
    <col min="11779" max="11779" width="20.6640625" style="10" customWidth="1"/>
    <col min="11780" max="11780" width="40" style="10" customWidth="1"/>
    <col min="11781" max="11781" width="46.1640625" style="10" customWidth="1"/>
    <col min="11782" max="11782" width="15.6640625" style="10" customWidth="1"/>
    <col min="11783" max="11783" width="38.83203125" style="10" customWidth="1"/>
    <col min="11784" max="11787" width="0" style="10" hidden="1" customWidth="1"/>
    <col min="11788" max="11788" width="19" style="10" customWidth="1"/>
    <col min="11789" max="11789" width="18.1640625" style="10" bestFit="1" customWidth="1"/>
    <col min="11790" max="11790" width="0" style="10" hidden="1" customWidth="1"/>
    <col min="11791" max="11791" width="18.1640625" style="10" bestFit="1" customWidth="1"/>
    <col min="11792" max="11792" width="18" style="10" customWidth="1"/>
    <col min="11793" max="11848" width="9.33203125" style="10"/>
    <col min="11849" max="11849" width="0" style="10" hidden="1" customWidth="1"/>
    <col min="11850" max="12032" width="9.33203125" style="10"/>
    <col min="12033" max="12033" width="2.1640625" style="10" customWidth="1"/>
    <col min="12034" max="12034" width="13.5" style="10" customWidth="1"/>
    <col min="12035" max="12035" width="20.6640625" style="10" customWidth="1"/>
    <col min="12036" max="12036" width="40" style="10" customWidth="1"/>
    <col min="12037" max="12037" width="46.1640625" style="10" customWidth="1"/>
    <col min="12038" max="12038" width="15.6640625" style="10" customWidth="1"/>
    <col min="12039" max="12039" width="38.83203125" style="10" customWidth="1"/>
    <col min="12040" max="12043" width="0" style="10" hidden="1" customWidth="1"/>
    <col min="12044" max="12044" width="19" style="10" customWidth="1"/>
    <col min="12045" max="12045" width="18.1640625" style="10" bestFit="1" customWidth="1"/>
    <col min="12046" max="12046" width="0" style="10" hidden="1" customWidth="1"/>
    <col min="12047" max="12047" width="18.1640625" style="10" bestFit="1" customWidth="1"/>
    <col min="12048" max="12048" width="18" style="10" customWidth="1"/>
    <col min="12049" max="12104" width="9.33203125" style="10"/>
    <col min="12105" max="12105" width="0" style="10" hidden="1" customWidth="1"/>
    <col min="12106" max="12288" width="9.33203125" style="10"/>
    <col min="12289" max="12289" width="2.1640625" style="10" customWidth="1"/>
    <col min="12290" max="12290" width="13.5" style="10" customWidth="1"/>
    <col min="12291" max="12291" width="20.6640625" style="10" customWidth="1"/>
    <col min="12292" max="12292" width="40" style="10" customWidth="1"/>
    <col min="12293" max="12293" width="46.1640625" style="10" customWidth="1"/>
    <col min="12294" max="12294" width="15.6640625" style="10" customWidth="1"/>
    <col min="12295" max="12295" width="38.83203125" style="10" customWidth="1"/>
    <col min="12296" max="12299" width="0" style="10" hidden="1" customWidth="1"/>
    <col min="12300" max="12300" width="19" style="10" customWidth="1"/>
    <col min="12301" max="12301" width="18.1640625" style="10" bestFit="1" customWidth="1"/>
    <col min="12302" max="12302" width="0" style="10" hidden="1" customWidth="1"/>
    <col min="12303" max="12303" width="18.1640625" style="10" bestFit="1" customWidth="1"/>
    <col min="12304" max="12304" width="18" style="10" customWidth="1"/>
    <col min="12305" max="12360" width="9.33203125" style="10"/>
    <col min="12361" max="12361" width="0" style="10" hidden="1" customWidth="1"/>
    <col min="12362" max="12544" width="9.33203125" style="10"/>
    <col min="12545" max="12545" width="2.1640625" style="10" customWidth="1"/>
    <col min="12546" max="12546" width="13.5" style="10" customWidth="1"/>
    <col min="12547" max="12547" width="20.6640625" style="10" customWidth="1"/>
    <col min="12548" max="12548" width="40" style="10" customWidth="1"/>
    <col min="12549" max="12549" width="46.1640625" style="10" customWidth="1"/>
    <col min="12550" max="12550" width="15.6640625" style="10" customWidth="1"/>
    <col min="12551" max="12551" width="38.83203125" style="10" customWidth="1"/>
    <col min="12552" max="12555" width="0" style="10" hidden="1" customWidth="1"/>
    <col min="12556" max="12556" width="19" style="10" customWidth="1"/>
    <col min="12557" max="12557" width="18.1640625" style="10" bestFit="1" customWidth="1"/>
    <col min="12558" max="12558" width="0" style="10" hidden="1" customWidth="1"/>
    <col min="12559" max="12559" width="18.1640625" style="10" bestFit="1" customWidth="1"/>
    <col min="12560" max="12560" width="18" style="10" customWidth="1"/>
    <col min="12561" max="12616" width="9.33203125" style="10"/>
    <col min="12617" max="12617" width="0" style="10" hidden="1" customWidth="1"/>
    <col min="12618" max="12800" width="9.33203125" style="10"/>
    <col min="12801" max="12801" width="2.1640625" style="10" customWidth="1"/>
    <col min="12802" max="12802" width="13.5" style="10" customWidth="1"/>
    <col min="12803" max="12803" width="20.6640625" style="10" customWidth="1"/>
    <col min="12804" max="12804" width="40" style="10" customWidth="1"/>
    <col min="12805" max="12805" width="46.1640625" style="10" customWidth="1"/>
    <col min="12806" max="12806" width="15.6640625" style="10" customWidth="1"/>
    <col min="12807" max="12807" width="38.83203125" style="10" customWidth="1"/>
    <col min="12808" max="12811" width="0" style="10" hidden="1" customWidth="1"/>
    <col min="12812" max="12812" width="19" style="10" customWidth="1"/>
    <col min="12813" max="12813" width="18.1640625" style="10" bestFit="1" customWidth="1"/>
    <col min="12814" max="12814" width="0" style="10" hidden="1" customWidth="1"/>
    <col min="12815" max="12815" width="18.1640625" style="10" bestFit="1" customWidth="1"/>
    <col min="12816" max="12816" width="18" style="10" customWidth="1"/>
    <col min="12817" max="12872" width="9.33203125" style="10"/>
    <col min="12873" max="12873" width="0" style="10" hidden="1" customWidth="1"/>
    <col min="12874" max="13056" width="9.33203125" style="10"/>
    <col min="13057" max="13057" width="2.1640625" style="10" customWidth="1"/>
    <col min="13058" max="13058" width="13.5" style="10" customWidth="1"/>
    <col min="13059" max="13059" width="20.6640625" style="10" customWidth="1"/>
    <col min="13060" max="13060" width="40" style="10" customWidth="1"/>
    <col min="13061" max="13061" width="46.1640625" style="10" customWidth="1"/>
    <col min="13062" max="13062" width="15.6640625" style="10" customWidth="1"/>
    <col min="13063" max="13063" width="38.83203125" style="10" customWidth="1"/>
    <col min="13064" max="13067" width="0" style="10" hidden="1" customWidth="1"/>
    <col min="13068" max="13068" width="19" style="10" customWidth="1"/>
    <col min="13069" max="13069" width="18.1640625" style="10" bestFit="1" customWidth="1"/>
    <col min="13070" max="13070" width="0" style="10" hidden="1" customWidth="1"/>
    <col min="13071" max="13071" width="18.1640625" style="10" bestFit="1" customWidth="1"/>
    <col min="13072" max="13072" width="18" style="10" customWidth="1"/>
    <col min="13073" max="13128" width="9.33203125" style="10"/>
    <col min="13129" max="13129" width="0" style="10" hidden="1" customWidth="1"/>
    <col min="13130" max="13312" width="9.33203125" style="10"/>
    <col min="13313" max="13313" width="2.1640625" style="10" customWidth="1"/>
    <col min="13314" max="13314" width="13.5" style="10" customWidth="1"/>
    <col min="13315" max="13315" width="20.6640625" style="10" customWidth="1"/>
    <col min="13316" max="13316" width="40" style="10" customWidth="1"/>
    <col min="13317" max="13317" width="46.1640625" style="10" customWidth="1"/>
    <col min="13318" max="13318" width="15.6640625" style="10" customWidth="1"/>
    <col min="13319" max="13319" width="38.83203125" style="10" customWidth="1"/>
    <col min="13320" max="13323" width="0" style="10" hidden="1" customWidth="1"/>
    <col min="13324" max="13324" width="19" style="10" customWidth="1"/>
    <col min="13325" max="13325" width="18.1640625" style="10" bestFit="1" customWidth="1"/>
    <col min="13326" max="13326" width="0" style="10" hidden="1" customWidth="1"/>
    <col min="13327" max="13327" width="18.1640625" style="10" bestFit="1" customWidth="1"/>
    <col min="13328" max="13328" width="18" style="10" customWidth="1"/>
    <col min="13329" max="13384" width="9.33203125" style="10"/>
    <col min="13385" max="13385" width="0" style="10" hidden="1" customWidth="1"/>
    <col min="13386" max="13568" width="9.33203125" style="10"/>
    <col min="13569" max="13569" width="2.1640625" style="10" customWidth="1"/>
    <col min="13570" max="13570" width="13.5" style="10" customWidth="1"/>
    <col min="13571" max="13571" width="20.6640625" style="10" customWidth="1"/>
    <col min="13572" max="13572" width="40" style="10" customWidth="1"/>
    <col min="13573" max="13573" width="46.1640625" style="10" customWidth="1"/>
    <col min="13574" max="13574" width="15.6640625" style="10" customWidth="1"/>
    <col min="13575" max="13575" width="38.83203125" style="10" customWidth="1"/>
    <col min="13576" max="13579" width="0" style="10" hidden="1" customWidth="1"/>
    <col min="13580" max="13580" width="19" style="10" customWidth="1"/>
    <col min="13581" max="13581" width="18.1640625" style="10" bestFit="1" customWidth="1"/>
    <col min="13582" max="13582" width="0" style="10" hidden="1" customWidth="1"/>
    <col min="13583" max="13583" width="18.1640625" style="10" bestFit="1" customWidth="1"/>
    <col min="13584" max="13584" width="18" style="10" customWidth="1"/>
    <col min="13585" max="13640" width="9.33203125" style="10"/>
    <col min="13641" max="13641" width="0" style="10" hidden="1" customWidth="1"/>
    <col min="13642" max="13824" width="9.33203125" style="10"/>
    <col min="13825" max="13825" width="2.1640625" style="10" customWidth="1"/>
    <col min="13826" max="13826" width="13.5" style="10" customWidth="1"/>
    <col min="13827" max="13827" width="20.6640625" style="10" customWidth="1"/>
    <col min="13828" max="13828" width="40" style="10" customWidth="1"/>
    <col min="13829" max="13829" width="46.1640625" style="10" customWidth="1"/>
    <col min="13830" max="13830" width="15.6640625" style="10" customWidth="1"/>
    <col min="13831" max="13831" width="38.83203125" style="10" customWidth="1"/>
    <col min="13832" max="13835" width="0" style="10" hidden="1" customWidth="1"/>
    <col min="13836" max="13836" width="19" style="10" customWidth="1"/>
    <col min="13837" max="13837" width="18.1640625" style="10" bestFit="1" customWidth="1"/>
    <col min="13838" max="13838" width="0" style="10" hidden="1" customWidth="1"/>
    <col min="13839" max="13839" width="18.1640625" style="10" bestFit="1" customWidth="1"/>
    <col min="13840" max="13840" width="18" style="10" customWidth="1"/>
    <col min="13841" max="13896" width="9.33203125" style="10"/>
    <col min="13897" max="13897" width="0" style="10" hidden="1" customWidth="1"/>
    <col min="13898" max="14080" width="9.33203125" style="10"/>
    <col min="14081" max="14081" width="2.1640625" style="10" customWidth="1"/>
    <col min="14082" max="14082" width="13.5" style="10" customWidth="1"/>
    <col min="14083" max="14083" width="20.6640625" style="10" customWidth="1"/>
    <col min="14084" max="14084" width="40" style="10" customWidth="1"/>
    <col min="14085" max="14085" width="46.1640625" style="10" customWidth="1"/>
    <col min="14086" max="14086" width="15.6640625" style="10" customWidth="1"/>
    <col min="14087" max="14087" width="38.83203125" style="10" customWidth="1"/>
    <col min="14088" max="14091" width="0" style="10" hidden="1" customWidth="1"/>
    <col min="14092" max="14092" width="19" style="10" customWidth="1"/>
    <col min="14093" max="14093" width="18.1640625" style="10" bestFit="1" customWidth="1"/>
    <col min="14094" max="14094" width="0" style="10" hidden="1" customWidth="1"/>
    <col min="14095" max="14095" width="18.1640625" style="10" bestFit="1" customWidth="1"/>
    <col min="14096" max="14096" width="18" style="10" customWidth="1"/>
    <col min="14097" max="14152" width="9.33203125" style="10"/>
    <col min="14153" max="14153" width="0" style="10" hidden="1" customWidth="1"/>
    <col min="14154" max="14336" width="9.33203125" style="10"/>
    <col min="14337" max="14337" width="2.1640625" style="10" customWidth="1"/>
    <col min="14338" max="14338" width="13.5" style="10" customWidth="1"/>
    <col min="14339" max="14339" width="20.6640625" style="10" customWidth="1"/>
    <col min="14340" max="14340" width="40" style="10" customWidth="1"/>
    <col min="14341" max="14341" width="46.1640625" style="10" customWidth="1"/>
    <col min="14342" max="14342" width="15.6640625" style="10" customWidth="1"/>
    <col min="14343" max="14343" width="38.83203125" style="10" customWidth="1"/>
    <col min="14344" max="14347" width="0" style="10" hidden="1" customWidth="1"/>
    <col min="14348" max="14348" width="19" style="10" customWidth="1"/>
    <col min="14349" max="14349" width="18.1640625" style="10" bestFit="1" customWidth="1"/>
    <col min="14350" max="14350" width="0" style="10" hidden="1" customWidth="1"/>
    <col min="14351" max="14351" width="18.1640625" style="10" bestFit="1" customWidth="1"/>
    <col min="14352" max="14352" width="18" style="10" customWidth="1"/>
    <col min="14353" max="14408" width="9.33203125" style="10"/>
    <col min="14409" max="14409" width="0" style="10" hidden="1" customWidth="1"/>
    <col min="14410" max="14592" width="9.33203125" style="10"/>
    <col min="14593" max="14593" width="2.1640625" style="10" customWidth="1"/>
    <col min="14594" max="14594" width="13.5" style="10" customWidth="1"/>
    <col min="14595" max="14595" width="20.6640625" style="10" customWidth="1"/>
    <col min="14596" max="14596" width="40" style="10" customWidth="1"/>
    <col min="14597" max="14597" width="46.1640625" style="10" customWidth="1"/>
    <col min="14598" max="14598" width="15.6640625" style="10" customWidth="1"/>
    <col min="14599" max="14599" width="38.83203125" style="10" customWidth="1"/>
    <col min="14600" max="14603" width="0" style="10" hidden="1" customWidth="1"/>
    <col min="14604" max="14604" width="19" style="10" customWidth="1"/>
    <col min="14605" max="14605" width="18.1640625" style="10" bestFit="1" customWidth="1"/>
    <col min="14606" max="14606" width="0" style="10" hidden="1" customWidth="1"/>
    <col min="14607" max="14607" width="18.1640625" style="10" bestFit="1" customWidth="1"/>
    <col min="14608" max="14608" width="18" style="10" customWidth="1"/>
    <col min="14609" max="14664" width="9.33203125" style="10"/>
    <col min="14665" max="14665" width="0" style="10" hidden="1" customWidth="1"/>
    <col min="14666" max="14848" width="9.33203125" style="10"/>
    <col min="14849" max="14849" width="2.1640625" style="10" customWidth="1"/>
    <col min="14850" max="14850" width="13.5" style="10" customWidth="1"/>
    <col min="14851" max="14851" width="20.6640625" style="10" customWidth="1"/>
    <col min="14852" max="14852" width="40" style="10" customWidth="1"/>
    <col min="14853" max="14853" width="46.1640625" style="10" customWidth="1"/>
    <col min="14854" max="14854" width="15.6640625" style="10" customWidth="1"/>
    <col min="14855" max="14855" width="38.83203125" style="10" customWidth="1"/>
    <col min="14856" max="14859" width="0" style="10" hidden="1" customWidth="1"/>
    <col min="14860" max="14860" width="19" style="10" customWidth="1"/>
    <col min="14861" max="14861" width="18.1640625" style="10" bestFit="1" customWidth="1"/>
    <col min="14862" max="14862" width="0" style="10" hidden="1" customWidth="1"/>
    <col min="14863" max="14863" width="18.1640625" style="10" bestFit="1" customWidth="1"/>
    <col min="14864" max="14864" width="18" style="10" customWidth="1"/>
    <col min="14865" max="14920" width="9.33203125" style="10"/>
    <col min="14921" max="14921" width="0" style="10" hidden="1" customWidth="1"/>
    <col min="14922" max="15104" width="9.33203125" style="10"/>
    <col min="15105" max="15105" width="2.1640625" style="10" customWidth="1"/>
    <col min="15106" max="15106" width="13.5" style="10" customWidth="1"/>
    <col min="15107" max="15107" width="20.6640625" style="10" customWidth="1"/>
    <col min="15108" max="15108" width="40" style="10" customWidth="1"/>
    <col min="15109" max="15109" width="46.1640625" style="10" customWidth="1"/>
    <col min="15110" max="15110" width="15.6640625" style="10" customWidth="1"/>
    <col min="15111" max="15111" width="38.83203125" style="10" customWidth="1"/>
    <col min="15112" max="15115" width="0" style="10" hidden="1" customWidth="1"/>
    <col min="15116" max="15116" width="19" style="10" customWidth="1"/>
    <col min="15117" max="15117" width="18.1640625" style="10" bestFit="1" customWidth="1"/>
    <col min="15118" max="15118" width="0" style="10" hidden="1" customWidth="1"/>
    <col min="15119" max="15119" width="18.1640625" style="10" bestFit="1" customWidth="1"/>
    <col min="15120" max="15120" width="18" style="10" customWidth="1"/>
    <col min="15121" max="15176" width="9.33203125" style="10"/>
    <col min="15177" max="15177" width="0" style="10" hidden="1" customWidth="1"/>
    <col min="15178" max="15360" width="9.33203125" style="10"/>
    <col min="15361" max="15361" width="2.1640625" style="10" customWidth="1"/>
    <col min="15362" max="15362" width="13.5" style="10" customWidth="1"/>
    <col min="15363" max="15363" width="20.6640625" style="10" customWidth="1"/>
    <col min="15364" max="15364" width="40" style="10" customWidth="1"/>
    <col min="15365" max="15365" width="46.1640625" style="10" customWidth="1"/>
    <col min="15366" max="15366" width="15.6640625" style="10" customWidth="1"/>
    <col min="15367" max="15367" width="38.83203125" style="10" customWidth="1"/>
    <col min="15368" max="15371" width="0" style="10" hidden="1" customWidth="1"/>
    <col min="15372" max="15372" width="19" style="10" customWidth="1"/>
    <col min="15373" max="15373" width="18.1640625" style="10" bestFit="1" customWidth="1"/>
    <col min="15374" max="15374" width="0" style="10" hidden="1" customWidth="1"/>
    <col min="15375" max="15375" width="18.1640625" style="10" bestFit="1" customWidth="1"/>
    <col min="15376" max="15376" width="18" style="10" customWidth="1"/>
    <col min="15377" max="15432" width="9.33203125" style="10"/>
    <col min="15433" max="15433" width="0" style="10" hidden="1" customWidth="1"/>
    <col min="15434" max="15616" width="9.33203125" style="10"/>
    <col min="15617" max="15617" width="2.1640625" style="10" customWidth="1"/>
    <col min="15618" max="15618" width="13.5" style="10" customWidth="1"/>
    <col min="15619" max="15619" width="20.6640625" style="10" customWidth="1"/>
    <col min="15620" max="15620" width="40" style="10" customWidth="1"/>
    <col min="15621" max="15621" width="46.1640625" style="10" customWidth="1"/>
    <col min="15622" max="15622" width="15.6640625" style="10" customWidth="1"/>
    <col min="15623" max="15623" width="38.83203125" style="10" customWidth="1"/>
    <col min="15624" max="15627" width="0" style="10" hidden="1" customWidth="1"/>
    <col min="15628" max="15628" width="19" style="10" customWidth="1"/>
    <col min="15629" max="15629" width="18.1640625" style="10" bestFit="1" customWidth="1"/>
    <col min="15630" max="15630" width="0" style="10" hidden="1" customWidth="1"/>
    <col min="15631" max="15631" width="18.1640625" style="10" bestFit="1" customWidth="1"/>
    <col min="15632" max="15632" width="18" style="10" customWidth="1"/>
    <col min="15633" max="15688" width="9.33203125" style="10"/>
    <col min="15689" max="15689" width="0" style="10" hidden="1" customWidth="1"/>
    <col min="15690" max="15872" width="9.33203125" style="10"/>
    <col min="15873" max="15873" width="2.1640625" style="10" customWidth="1"/>
    <col min="15874" max="15874" width="13.5" style="10" customWidth="1"/>
    <col min="15875" max="15875" width="20.6640625" style="10" customWidth="1"/>
    <col min="15876" max="15876" width="40" style="10" customWidth="1"/>
    <col min="15877" max="15877" width="46.1640625" style="10" customWidth="1"/>
    <col min="15878" max="15878" width="15.6640625" style="10" customWidth="1"/>
    <col min="15879" max="15879" width="38.83203125" style="10" customWidth="1"/>
    <col min="15880" max="15883" width="0" style="10" hidden="1" customWidth="1"/>
    <col min="15884" max="15884" width="19" style="10" customWidth="1"/>
    <col min="15885" max="15885" width="18.1640625" style="10" bestFit="1" customWidth="1"/>
    <col min="15886" max="15886" width="0" style="10" hidden="1" customWidth="1"/>
    <col min="15887" max="15887" width="18.1640625" style="10" bestFit="1" customWidth="1"/>
    <col min="15888" max="15888" width="18" style="10" customWidth="1"/>
    <col min="15889" max="15944" width="9.33203125" style="10"/>
    <col min="15945" max="15945" width="0" style="10" hidden="1" customWidth="1"/>
    <col min="15946" max="16128" width="9.33203125" style="10"/>
    <col min="16129" max="16129" width="2.1640625" style="10" customWidth="1"/>
    <col min="16130" max="16130" width="13.5" style="10" customWidth="1"/>
    <col min="16131" max="16131" width="20.6640625" style="10" customWidth="1"/>
    <col min="16132" max="16132" width="40" style="10" customWidth="1"/>
    <col min="16133" max="16133" width="46.1640625" style="10" customWidth="1"/>
    <col min="16134" max="16134" width="15.6640625" style="10" customWidth="1"/>
    <col min="16135" max="16135" width="38.83203125" style="10" customWidth="1"/>
    <col min="16136" max="16139" width="0" style="10" hidden="1" customWidth="1"/>
    <col min="16140" max="16140" width="19" style="10" customWidth="1"/>
    <col min="16141" max="16141" width="18.1640625" style="10" bestFit="1" customWidth="1"/>
    <col min="16142" max="16142" width="0" style="10" hidden="1" customWidth="1"/>
    <col min="16143" max="16143" width="18.1640625" style="10" bestFit="1" customWidth="1"/>
    <col min="16144" max="16144" width="18" style="10" customWidth="1"/>
    <col min="16145" max="16200" width="9.33203125" style="10"/>
    <col min="16201" max="16201" width="0" style="10" hidden="1" customWidth="1"/>
    <col min="16202" max="16384" width="9.33203125" style="10"/>
  </cols>
  <sheetData>
    <row r="1" spans="2:15" hidden="1" x14ac:dyDescent="0.2">
      <c r="B1" s="10" t="s">
        <v>82</v>
      </c>
      <c r="C1" s="10">
        <v>2023</v>
      </c>
    </row>
    <row r="2" spans="2:15" hidden="1" x14ac:dyDescent="0.2">
      <c r="B2" s="10" t="s">
        <v>83</v>
      </c>
      <c r="C2" s="10" t="s">
        <v>84</v>
      </c>
    </row>
    <row r="3" spans="2:15" hidden="1" x14ac:dyDescent="0.2"/>
    <row r="4" spans="2:15" s="18" customFormat="1" hidden="1" x14ac:dyDescent="0.2">
      <c r="B4" s="11"/>
      <c r="C4" s="12"/>
      <c r="D4" s="12"/>
      <c r="E4" s="12"/>
      <c r="F4" s="13"/>
      <c r="G4" s="14"/>
      <c r="H4" s="15">
        <v>0</v>
      </c>
      <c r="I4" s="15">
        <v>0</v>
      </c>
      <c r="J4" s="16">
        <v>0</v>
      </c>
      <c r="K4" s="16">
        <v>0</v>
      </c>
      <c r="L4" s="16">
        <f>H4+J4+I4+K4</f>
        <v>0</v>
      </c>
      <c r="M4" s="16">
        <v>0</v>
      </c>
      <c r="N4" s="16">
        <v>0</v>
      </c>
      <c r="O4" s="17">
        <f>L4-(M4+N4)</f>
        <v>0</v>
      </c>
    </row>
    <row r="5" spans="2:15" s="26" customFormat="1" ht="9" hidden="1" x14ac:dyDescent="0.15">
      <c r="B5" s="19"/>
      <c r="C5" s="20"/>
      <c r="D5" s="20"/>
      <c r="E5" s="20"/>
      <c r="F5" s="21"/>
      <c r="G5" s="22"/>
      <c r="H5" s="23"/>
      <c r="I5" s="23"/>
      <c r="J5" s="24"/>
      <c r="K5" s="24"/>
      <c r="L5" s="24"/>
      <c r="M5" s="24">
        <v>0</v>
      </c>
      <c r="N5" s="24"/>
      <c r="O5" s="25"/>
    </row>
    <row r="6" spans="2:15" s="34" customFormat="1" hidden="1" x14ac:dyDescent="0.2">
      <c r="B6" s="27"/>
      <c r="C6" s="28"/>
      <c r="D6" s="28"/>
      <c r="E6" s="28"/>
      <c r="F6" s="29"/>
      <c r="G6" s="30"/>
      <c r="H6" s="31">
        <v>0</v>
      </c>
      <c r="I6" s="31">
        <v>0</v>
      </c>
      <c r="J6" s="32">
        <v>0</v>
      </c>
      <c r="K6" s="32">
        <v>0</v>
      </c>
      <c r="L6" s="32">
        <f>H6+J6+I6+K6</f>
        <v>0</v>
      </c>
      <c r="M6" s="32">
        <v>0</v>
      </c>
      <c r="N6" s="32">
        <v>0</v>
      </c>
      <c r="O6" s="33">
        <f>L6-(M6+N6)</f>
        <v>0</v>
      </c>
    </row>
    <row r="7" spans="2:15" hidden="1" x14ac:dyDescent="0.2"/>
    <row r="8" spans="2:15" ht="13.5" hidden="1" thickBot="1" x14ac:dyDescent="0.25">
      <c r="B8" s="71" t="s">
        <v>85</v>
      </c>
      <c r="C8" s="72"/>
      <c r="D8" s="72"/>
      <c r="E8" s="72"/>
      <c r="F8" s="72"/>
      <c r="G8" s="73"/>
      <c r="H8" s="35">
        <v>0</v>
      </c>
      <c r="I8" s="35">
        <v>0</v>
      </c>
      <c r="J8" s="36">
        <v>0</v>
      </c>
      <c r="K8" s="36">
        <v>0</v>
      </c>
      <c r="L8" s="36">
        <f>H8+J8+I8+K8</f>
        <v>0</v>
      </c>
      <c r="M8" s="36">
        <v>0</v>
      </c>
      <c r="N8" s="36">
        <v>0</v>
      </c>
      <c r="O8" s="37">
        <f>L8-(M8+N8)</f>
        <v>0</v>
      </c>
    </row>
    <row r="9" spans="2:15" hidden="1" x14ac:dyDescent="0.2"/>
    <row r="10" spans="2:15" hidden="1" x14ac:dyDescent="0.2">
      <c r="B10" s="38"/>
      <c r="C10" s="38"/>
      <c r="D10" s="38"/>
      <c r="E10" s="38"/>
      <c r="F10" s="38"/>
      <c r="G10" s="39"/>
      <c r="H10" s="39" t="s">
        <v>86</v>
      </c>
      <c r="I10" s="39" t="s">
        <v>86</v>
      </c>
      <c r="J10" s="38"/>
      <c r="K10" s="38"/>
      <c r="L10" s="38"/>
      <c r="M10" s="38"/>
      <c r="N10" s="38"/>
      <c r="O10" s="38"/>
    </row>
    <row r="11" spans="2:15" ht="4.5" customHeight="1" thickBot="1" x14ac:dyDescent="0.25">
      <c r="B11" s="38"/>
      <c r="C11" s="38"/>
      <c r="D11" s="38"/>
      <c r="E11" s="38"/>
      <c r="F11" s="38"/>
      <c r="G11" s="39"/>
      <c r="H11" s="39"/>
      <c r="I11" s="39"/>
      <c r="J11" s="38"/>
      <c r="K11" s="38"/>
      <c r="L11" s="38"/>
      <c r="M11" s="38"/>
      <c r="N11" s="38"/>
      <c r="O11" s="38"/>
    </row>
    <row r="12" spans="2:15" ht="17.25" customHeight="1" x14ac:dyDescent="0.2">
      <c r="B12" s="74" t="str">
        <f>ButceYil &amp; " YILI MASRAF CETVELİ"</f>
        <v>2023 YILI MASRAF CETVELİ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</row>
    <row r="13" spans="2:15" ht="16.5" customHeight="1" x14ac:dyDescent="0.2">
      <c r="B13" s="77" t="str">
        <f>KurAd</f>
        <v>IĞDIR ÜNİVERSİTESİ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9"/>
    </row>
    <row r="14" spans="2:15" ht="13.5" customHeight="1" thickBot="1" x14ac:dyDescent="0.25">
      <c r="B14" s="40"/>
      <c r="C14" s="41"/>
      <c r="D14" s="41"/>
      <c r="E14" s="41"/>
      <c r="F14" s="41"/>
      <c r="G14" s="41" t="s">
        <v>86</v>
      </c>
      <c r="H14" s="41" t="s">
        <v>86</v>
      </c>
      <c r="I14" s="41" t="s">
        <v>86</v>
      </c>
      <c r="J14" s="41" t="s">
        <v>86</v>
      </c>
      <c r="K14" s="41"/>
      <c r="L14" s="41"/>
      <c r="M14" s="41"/>
      <c r="N14" s="41"/>
      <c r="O14" s="42"/>
    </row>
    <row r="15" spans="2:15" ht="18.75" customHeight="1" x14ac:dyDescent="0.2">
      <c r="B15" s="80" t="s">
        <v>87</v>
      </c>
      <c r="C15" s="67" t="s">
        <v>88</v>
      </c>
      <c r="D15" s="82" t="s">
        <v>89</v>
      </c>
      <c r="E15" s="67" t="s">
        <v>90</v>
      </c>
      <c r="F15" s="67" t="s">
        <v>91</v>
      </c>
      <c r="G15" s="67" t="s">
        <v>92</v>
      </c>
      <c r="H15" s="66" t="s">
        <v>93</v>
      </c>
      <c r="I15" s="66" t="s">
        <v>86</v>
      </c>
      <c r="J15" s="66" t="s">
        <v>94</v>
      </c>
      <c r="K15" s="66" t="s">
        <v>86</v>
      </c>
      <c r="L15" s="67" t="s">
        <v>95</v>
      </c>
      <c r="M15" s="67" t="s">
        <v>96</v>
      </c>
      <c r="N15" s="67" t="s">
        <v>97</v>
      </c>
      <c r="O15" s="69" t="s">
        <v>98</v>
      </c>
    </row>
    <row r="16" spans="2:15" ht="21.75" thickBot="1" x14ac:dyDescent="0.25">
      <c r="B16" s="81" t="s">
        <v>86</v>
      </c>
      <c r="C16" s="68" t="s">
        <v>86</v>
      </c>
      <c r="D16" s="83"/>
      <c r="E16" s="68" t="s">
        <v>86</v>
      </c>
      <c r="F16" s="68" t="s">
        <v>86</v>
      </c>
      <c r="G16" s="68" t="s">
        <v>86</v>
      </c>
      <c r="H16" s="43" t="s">
        <v>99</v>
      </c>
      <c r="I16" s="43" t="s">
        <v>100</v>
      </c>
      <c r="J16" s="43" t="s">
        <v>99</v>
      </c>
      <c r="K16" s="43" t="s">
        <v>100</v>
      </c>
      <c r="L16" s="68" t="s">
        <v>86</v>
      </c>
      <c r="M16" s="68" t="s">
        <v>86</v>
      </c>
      <c r="N16" s="68" t="s">
        <v>86</v>
      </c>
      <c r="O16" s="70" t="s">
        <v>86</v>
      </c>
    </row>
    <row r="17" spans="2:73" ht="15" customHeight="1" thickBot="1" x14ac:dyDescent="0.25">
      <c r="B17" s="27" t="s">
        <v>101</v>
      </c>
      <c r="C17" s="28" t="s">
        <v>102</v>
      </c>
      <c r="D17" s="28" t="s">
        <v>103</v>
      </c>
      <c r="E17" s="44"/>
      <c r="F17" s="45"/>
      <c r="G17" s="46"/>
      <c r="H17" s="47">
        <v>0</v>
      </c>
      <c r="I17" s="47">
        <v>0</v>
      </c>
      <c r="J17" s="48">
        <v>656836024.66999996</v>
      </c>
      <c r="K17" s="48">
        <v>-112381595.38</v>
      </c>
      <c r="L17" s="48"/>
      <c r="M17" s="48"/>
      <c r="N17" s="48"/>
      <c r="O17" s="49"/>
      <c r="BU17" s="10" t="s">
        <v>104</v>
      </c>
    </row>
    <row r="18" spans="2:73" x14ac:dyDescent="0.2">
      <c r="B18" s="27" t="s">
        <v>101</v>
      </c>
      <c r="C18" s="28" t="s">
        <v>102</v>
      </c>
      <c r="D18" s="50"/>
      <c r="E18" s="51" t="s">
        <v>105</v>
      </c>
      <c r="F18" s="52"/>
      <c r="G18" s="53"/>
      <c r="H18" s="54">
        <v>0</v>
      </c>
      <c r="I18" s="54">
        <v>0</v>
      </c>
      <c r="J18" s="55">
        <v>4976221</v>
      </c>
      <c r="K18" s="55">
        <v>-505561</v>
      </c>
      <c r="L18" s="55">
        <f t="shared" ref="L18:L81" si="0">H18+J18+I18+K18</f>
        <v>4470660</v>
      </c>
      <c r="M18" s="55">
        <v>4200380.1999999993</v>
      </c>
      <c r="N18" s="55">
        <v>0</v>
      </c>
      <c r="O18" s="56">
        <f t="shared" ref="O18:O81" si="1">L18-(M18+N18)</f>
        <v>270279.80000000075</v>
      </c>
      <c r="BU18" s="10" t="s">
        <v>104</v>
      </c>
    </row>
    <row r="19" spans="2:73" x14ac:dyDescent="0.2">
      <c r="B19" s="27" t="s">
        <v>101</v>
      </c>
      <c r="C19" s="28" t="s">
        <v>102</v>
      </c>
      <c r="D19" s="50"/>
      <c r="E19" s="27"/>
      <c r="F19" s="29" t="s">
        <v>106</v>
      </c>
      <c r="G19" s="30"/>
      <c r="H19" s="31">
        <v>0</v>
      </c>
      <c r="I19" s="31">
        <v>0</v>
      </c>
      <c r="J19" s="32">
        <v>4976221</v>
      </c>
      <c r="K19" s="32">
        <v>-505561</v>
      </c>
      <c r="L19" s="32">
        <f t="shared" si="0"/>
        <v>4470660</v>
      </c>
      <c r="M19" s="32">
        <v>4200380.1999999993</v>
      </c>
      <c r="N19" s="32">
        <v>0</v>
      </c>
      <c r="O19" s="33">
        <f t="shared" si="1"/>
        <v>270279.80000000075</v>
      </c>
      <c r="BU19" s="10" t="s">
        <v>104</v>
      </c>
    </row>
    <row r="20" spans="2:73" x14ac:dyDescent="0.2">
      <c r="B20" s="27" t="s">
        <v>101</v>
      </c>
      <c r="C20" s="28" t="s">
        <v>102</v>
      </c>
      <c r="D20" s="50"/>
      <c r="E20" s="11"/>
      <c r="F20" s="13"/>
      <c r="G20" s="14" t="s">
        <v>104</v>
      </c>
      <c r="H20" s="15">
        <v>0</v>
      </c>
      <c r="I20" s="15">
        <v>0</v>
      </c>
      <c r="J20" s="16">
        <v>3261357</v>
      </c>
      <c r="K20" s="16">
        <v>-365000</v>
      </c>
      <c r="L20" s="16">
        <f t="shared" si="0"/>
        <v>2896357</v>
      </c>
      <c r="M20" s="16">
        <v>2896112.01</v>
      </c>
      <c r="N20" s="16">
        <v>0</v>
      </c>
      <c r="O20" s="17">
        <f t="shared" si="1"/>
        <v>244.99000000022352</v>
      </c>
      <c r="BU20" s="10" t="s">
        <v>104</v>
      </c>
    </row>
    <row r="21" spans="2:73" x14ac:dyDescent="0.2">
      <c r="B21" s="27" t="s">
        <v>101</v>
      </c>
      <c r="C21" s="28" t="s">
        <v>102</v>
      </c>
      <c r="D21" s="50"/>
      <c r="E21" s="11"/>
      <c r="F21" s="13"/>
      <c r="G21" s="14" t="s">
        <v>107</v>
      </c>
      <c r="H21" s="15">
        <v>0</v>
      </c>
      <c r="I21" s="15">
        <v>0</v>
      </c>
      <c r="J21" s="16">
        <v>203100</v>
      </c>
      <c r="K21" s="16">
        <v>0</v>
      </c>
      <c r="L21" s="16">
        <f t="shared" si="0"/>
        <v>203100</v>
      </c>
      <c r="M21" s="16">
        <v>202712.4</v>
      </c>
      <c r="N21" s="16">
        <v>0</v>
      </c>
      <c r="O21" s="17">
        <f t="shared" si="1"/>
        <v>387.60000000000582</v>
      </c>
      <c r="BU21" s="10" t="s">
        <v>104</v>
      </c>
    </row>
    <row r="22" spans="2:73" x14ac:dyDescent="0.2">
      <c r="B22" s="27" t="s">
        <v>101</v>
      </c>
      <c r="C22" s="28" t="s">
        <v>102</v>
      </c>
      <c r="D22" s="50"/>
      <c r="E22" s="11"/>
      <c r="F22" s="13"/>
      <c r="G22" s="14" t="s">
        <v>108</v>
      </c>
      <c r="H22" s="15">
        <v>0</v>
      </c>
      <c r="I22" s="15">
        <v>0</v>
      </c>
      <c r="J22" s="16">
        <v>84000</v>
      </c>
      <c r="K22" s="16">
        <v>0</v>
      </c>
      <c r="L22" s="16">
        <f t="shared" si="0"/>
        <v>84000</v>
      </c>
      <c r="M22" s="16">
        <v>10262.07</v>
      </c>
      <c r="N22" s="16">
        <v>0</v>
      </c>
      <c r="O22" s="17">
        <f t="shared" si="1"/>
        <v>73737.929999999993</v>
      </c>
      <c r="BU22" s="10" t="s">
        <v>107</v>
      </c>
    </row>
    <row r="23" spans="2:73" x14ac:dyDescent="0.2">
      <c r="B23" s="27" t="s">
        <v>101</v>
      </c>
      <c r="C23" s="28" t="s">
        <v>102</v>
      </c>
      <c r="D23" s="50"/>
      <c r="E23" s="11"/>
      <c r="F23" s="13"/>
      <c r="G23" s="14" t="s">
        <v>109</v>
      </c>
      <c r="H23" s="15">
        <v>0</v>
      </c>
      <c r="I23" s="15">
        <v>0</v>
      </c>
      <c r="J23" s="16">
        <v>536730</v>
      </c>
      <c r="K23" s="16">
        <v>-113000</v>
      </c>
      <c r="L23" s="16">
        <f t="shared" si="0"/>
        <v>423730</v>
      </c>
      <c r="M23" s="16">
        <v>423095.87</v>
      </c>
      <c r="N23" s="16">
        <v>0</v>
      </c>
      <c r="O23" s="17">
        <f t="shared" si="1"/>
        <v>634.13000000000466</v>
      </c>
      <c r="BU23" s="10" t="s">
        <v>108</v>
      </c>
    </row>
    <row r="24" spans="2:73" x14ac:dyDescent="0.2">
      <c r="B24" s="27" t="s">
        <v>101</v>
      </c>
      <c r="C24" s="28" t="s">
        <v>102</v>
      </c>
      <c r="D24" s="50"/>
      <c r="E24" s="11"/>
      <c r="F24" s="13"/>
      <c r="G24" s="14" t="s">
        <v>110</v>
      </c>
      <c r="H24" s="15">
        <v>0</v>
      </c>
      <c r="I24" s="15">
        <v>0</v>
      </c>
      <c r="J24" s="16">
        <v>26100</v>
      </c>
      <c r="K24" s="16">
        <v>0</v>
      </c>
      <c r="L24" s="16">
        <f t="shared" si="0"/>
        <v>26100</v>
      </c>
      <c r="M24" s="16">
        <v>25703.35</v>
      </c>
      <c r="N24" s="16">
        <v>0</v>
      </c>
      <c r="O24" s="17">
        <f t="shared" si="1"/>
        <v>396.65000000000146</v>
      </c>
      <c r="BU24" s="10" t="s">
        <v>109</v>
      </c>
    </row>
    <row r="25" spans="2:73" x14ac:dyDescent="0.2">
      <c r="B25" s="27" t="s">
        <v>101</v>
      </c>
      <c r="C25" s="28" t="s">
        <v>102</v>
      </c>
      <c r="D25" s="50"/>
      <c r="E25" s="11"/>
      <c r="F25" s="13"/>
      <c r="G25" s="14" t="s">
        <v>111</v>
      </c>
      <c r="H25" s="15">
        <v>0</v>
      </c>
      <c r="I25" s="15">
        <v>0</v>
      </c>
      <c r="J25" s="16">
        <v>152000</v>
      </c>
      <c r="K25" s="16">
        <v>0</v>
      </c>
      <c r="L25" s="16">
        <f t="shared" si="0"/>
        <v>152000</v>
      </c>
      <c r="M25" s="16">
        <v>94154.4</v>
      </c>
      <c r="N25" s="16">
        <v>0</v>
      </c>
      <c r="O25" s="17">
        <f t="shared" si="1"/>
        <v>57845.600000000006</v>
      </c>
      <c r="BU25" s="10" t="s">
        <v>110</v>
      </c>
    </row>
    <row r="26" spans="2:73" x14ac:dyDescent="0.2">
      <c r="B26" s="27" t="s">
        <v>101</v>
      </c>
      <c r="C26" s="28" t="s">
        <v>102</v>
      </c>
      <c r="D26" s="50"/>
      <c r="E26" s="11"/>
      <c r="F26" s="13"/>
      <c r="G26" s="14" t="s">
        <v>112</v>
      </c>
      <c r="H26" s="15">
        <v>0</v>
      </c>
      <c r="I26" s="15">
        <v>0</v>
      </c>
      <c r="J26" s="16">
        <v>5400</v>
      </c>
      <c r="K26" s="16">
        <v>-1561</v>
      </c>
      <c r="L26" s="16">
        <f t="shared" si="0"/>
        <v>3839</v>
      </c>
      <c r="M26" s="16">
        <v>3839</v>
      </c>
      <c r="N26" s="16">
        <v>0</v>
      </c>
      <c r="O26" s="17">
        <f t="shared" si="1"/>
        <v>0</v>
      </c>
      <c r="BU26" s="10" t="s">
        <v>111</v>
      </c>
    </row>
    <row r="27" spans="2:73" x14ac:dyDescent="0.2">
      <c r="B27" s="27" t="s">
        <v>101</v>
      </c>
      <c r="C27" s="28" t="s">
        <v>102</v>
      </c>
      <c r="D27" s="50"/>
      <c r="E27" s="11"/>
      <c r="F27" s="13"/>
      <c r="G27" s="14" t="s">
        <v>113</v>
      </c>
      <c r="H27" s="15">
        <v>0</v>
      </c>
      <c r="I27" s="15">
        <v>0</v>
      </c>
      <c r="J27" s="16">
        <v>28434</v>
      </c>
      <c r="K27" s="16">
        <v>0</v>
      </c>
      <c r="L27" s="16">
        <f t="shared" si="0"/>
        <v>28434</v>
      </c>
      <c r="M27" s="16">
        <v>27347</v>
      </c>
      <c r="N27" s="16">
        <v>0</v>
      </c>
      <c r="O27" s="17">
        <f t="shared" si="1"/>
        <v>1087</v>
      </c>
      <c r="BU27" s="10" t="s">
        <v>112</v>
      </c>
    </row>
    <row r="28" spans="2:73" x14ac:dyDescent="0.2">
      <c r="B28" s="27" t="s">
        <v>101</v>
      </c>
      <c r="C28" s="28" t="s">
        <v>102</v>
      </c>
      <c r="D28" s="50"/>
      <c r="E28" s="11"/>
      <c r="F28" s="13"/>
      <c r="G28" s="14" t="s">
        <v>114</v>
      </c>
      <c r="H28" s="15">
        <v>0</v>
      </c>
      <c r="I28" s="15">
        <v>0</v>
      </c>
      <c r="J28" s="16">
        <v>23100</v>
      </c>
      <c r="K28" s="16">
        <v>0</v>
      </c>
      <c r="L28" s="16">
        <f t="shared" si="0"/>
        <v>23100</v>
      </c>
      <c r="M28" s="16">
        <v>22800</v>
      </c>
      <c r="N28" s="16">
        <v>0</v>
      </c>
      <c r="O28" s="17">
        <f t="shared" si="1"/>
        <v>300</v>
      </c>
      <c r="BU28" s="10" t="s">
        <v>113</v>
      </c>
    </row>
    <row r="29" spans="2:73" x14ac:dyDescent="0.2">
      <c r="B29" s="27" t="s">
        <v>101</v>
      </c>
      <c r="C29" s="28" t="s">
        <v>102</v>
      </c>
      <c r="D29" s="50"/>
      <c r="E29" s="11"/>
      <c r="F29" s="13"/>
      <c r="G29" s="14" t="s">
        <v>115</v>
      </c>
      <c r="H29" s="15">
        <v>0</v>
      </c>
      <c r="I29" s="15">
        <v>0</v>
      </c>
      <c r="J29" s="16">
        <v>280000</v>
      </c>
      <c r="K29" s="16">
        <v>0</v>
      </c>
      <c r="L29" s="16">
        <f t="shared" si="0"/>
        <v>280000</v>
      </c>
      <c r="M29" s="16">
        <v>279534.09999999998</v>
      </c>
      <c r="N29" s="16">
        <v>0</v>
      </c>
      <c r="O29" s="17">
        <f t="shared" si="1"/>
        <v>465.90000000002328</v>
      </c>
      <c r="BU29" s="10" t="s">
        <v>114</v>
      </c>
    </row>
    <row r="30" spans="2:73" x14ac:dyDescent="0.2">
      <c r="B30" s="27" t="s">
        <v>101</v>
      </c>
      <c r="C30" s="28" t="s">
        <v>102</v>
      </c>
      <c r="D30" s="50"/>
      <c r="E30" s="11"/>
      <c r="F30" s="13"/>
      <c r="G30" s="14" t="s">
        <v>116</v>
      </c>
      <c r="H30" s="15">
        <v>0</v>
      </c>
      <c r="I30" s="15">
        <v>0</v>
      </c>
      <c r="J30" s="16">
        <v>276000</v>
      </c>
      <c r="K30" s="16">
        <v>-26000</v>
      </c>
      <c r="L30" s="16">
        <f t="shared" si="0"/>
        <v>250000</v>
      </c>
      <c r="M30" s="16">
        <v>214820</v>
      </c>
      <c r="N30" s="16">
        <v>0</v>
      </c>
      <c r="O30" s="17">
        <f t="shared" si="1"/>
        <v>35180</v>
      </c>
      <c r="BU30" s="10" t="s">
        <v>115</v>
      </c>
    </row>
    <row r="31" spans="2:73" ht="13.5" thickBot="1" x14ac:dyDescent="0.25">
      <c r="B31" s="27" t="s">
        <v>101</v>
      </c>
      <c r="C31" s="28" t="s">
        <v>102</v>
      </c>
      <c r="D31" s="50"/>
      <c r="E31" s="57"/>
      <c r="F31" s="58"/>
      <c r="G31" s="59" t="s">
        <v>117</v>
      </c>
      <c r="H31" s="60">
        <v>0</v>
      </c>
      <c r="I31" s="60">
        <v>0</v>
      </c>
      <c r="J31" s="61">
        <v>100000</v>
      </c>
      <c r="K31" s="61">
        <v>0</v>
      </c>
      <c r="L31" s="61">
        <f t="shared" si="0"/>
        <v>100000</v>
      </c>
      <c r="M31" s="61">
        <v>0</v>
      </c>
      <c r="N31" s="61">
        <v>0</v>
      </c>
      <c r="O31" s="62">
        <f t="shared" si="1"/>
        <v>100000</v>
      </c>
      <c r="BU31" s="10" t="s">
        <v>116</v>
      </c>
    </row>
    <row r="32" spans="2:73" x14ac:dyDescent="0.2">
      <c r="B32" s="27" t="s">
        <v>101</v>
      </c>
      <c r="C32" s="28" t="s">
        <v>102</v>
      </c>
      <c r="D32" s="50"/>
      <c r="E32" s="51" t="s">
        <v>118</v>
      </c>
      <c r="F32" s="52"/>
      <c r="G32" s="53"/>
      <c r="H32" s="54">
        <v>0</v>
      </c>
      <c r="I32" s="54">
        <v>0</v>
      </c>
      <c r="J32" s="55">
        <v>3193200</v>
      </c>
      <c r="K32" s="55">
        <v>-1898000</v>
      </c>
      <c r="L32" s="55">
        <f t="shared" si="0"/>
        <v>1295200</v>
      </c>
      <c r="M32" s="55">
        <v>1265006.6000000001</v>
      </c>
      <c r="N32" s="55">
        <v>0</v>
      </c>
      <c r="O32" s="56">
        <f t="shared" si="1"/>
        <v>30193.399999999907</v>
      </c>
      <c r="BU32" s="10" t="s">
        <v>117</v>
      </c>
    </row>
    <row r="33" spans="2:73" x14ac:dyDescent="0.2">
      <c r="B33" s="27" t="s">
        <v>101</v>
      </c>
      <c r="C33" s="28" t="s">
        <v>102</v>
      </c>
      <c r="D33" s="50"/>
      <c r="E33" s="27"/>
      <c r="F33" s="29" t="s">
        <v>119</v>
      </c>
      <c r="G33" s="30"/>
      <c r="H33" s="31">
        <v>0</v>
      </c>
      <c r="I33" s="31">
        <v>0</v>
      </c>
      <c r="J33" s="32">
        <v>3193200</v>
      </c>
      <c r="K33" s="32">
        <v>-1898000</v>
      </c>
      <c r="L33" s="32">
        <f t="shared" si="0"/>
        <v>1295200</v>
      </c>
      <c r="M33" s="32">
        <v>1265006.6000000001</v>
      </c>
      <c r="N33" s="32">
        <v>0</v>
      </c>
      <c r="O33" s="33">
        <f t="shared" si="1"/>
        <v>30193.399999999907</v>
      </c>
      <c r="BU33" s="10" t="s">
        <v>120</v>
      </c>
    </row>
    <row r="34" spans="2:73" x14ac:dyDescent="0.2">
      <c r="B34" s="27" t="s">
        <v>101</v>
      </c>
      <c r="C34" s="28" t="s">
        <v>102</v>
      </c>
      <c r="D34" s="50"/>
      <c r="E34" s="11"/>
      <c r="F34" s="13"/>
      <c r="G34" s="14" t="s">
        <v>120</v>
      </c>
      <c r="H34" s="15">
        <v>0</v>
      </c>
      <c r="I34" s="15">
        <v>0</v>
      </c>
      <c r="J34" s="16">
        <v>2744000</v>
      </c>
      <c r="K34" s="16">
        <v>-1691000</v>
      </c>
      <c r="L34" s="16">
        <f t="shared" si="0"/>
        <v>1053000</v>
      </c>
      <c r="M34" s="16">
        <v>1052639.5</v>
      </c>
      <c r="N34" s="16">
        <v>0</v>
      </c>
      <c r="O34" s="17">
        <f t="shared" si="1"/>
        <v>360.5</v>
      </c>
      <c r="BU34" s="10" t="s">
        <v>120</v>
      </c>
    </row>
    <row r="35" spans="2:73" x14ac:dyDescent="0.2">
      <c r="B35" s="27" t="s">
        <v>101</v>
      </c>
      <c r="C35" s="28" t="s">
        <v>102</v>
      </c>
      <c r="D35" s="50"/>
      <c r="E35" s="11"/>
      <c r="F35" s="13"/>
      <c r="G35" s="14" t="s">
        <v>121</v>
      </c>
      <c r="H35" s="15">
        <v>0</v>
      </c>
      <c r="I35" s="15">
        <v>0</v>
      </c>
      <c r="J35" s="16">
        <v>47100</v>
      </c>
      <c r="K35" s="16">
        <v>0</v>
      </c>
      <c r="L35" s="16">
        <f t="shared" si="0"/>
        <v>47100</v>
      </c>
      <c r="M35" s="16">
        <v>46913.34</v>
      </c>
      <c r="N35" s="16">
        <v>0</v>
      </c>
      <c r="O35" s="17">
        <f t="shared" si="1"/>
        <v>186.66000000000349</v>
      </c>
      <c r="BU35" s="10" t="s">
        <v>120</v>
      </c>
    </row>
    <row r="36" spans="2:73" x14ac:dyDescent="0.2">
      <c r="B36" s="27" t="s">
        <v>101</v>
      </c>
      <c r="C36" s="28" t="s">
        <v>102</v>
      </c>
      <c r="D36" s="50"/>
      <c r="E36" s="11"/>
      <c r="F36" s="13"/>
      <c r="G36" s="14" t="s">
        <v>122</v>
      </c>
      <c r="H36" s="15">
        <v>0</v>
      </c>
      <c r="I36" s="15">
        <v>0</v>
      </c>
      <c r="J36" s="16">
        <v>346000</v>
      </c>
      <c r="K36" s="16">
        <v>-203000</v>
      </c>
      <c r="L36" s="16">
        <f t="shared" si="0"/>
        <v>143000</v>
      </c>
      <c r="M36" s="16">
        <v>142843.60999999999</v>
      </c>
      <c r="N36" s="16">
        <v>0</v>
      </c>
      <c r="O36" s="17">
        <f t="shared" si="1"/>
        <v>156.39000000001397</v>
      </c>
      <c r="BU36" s="10" t="s">
        <v>121</v>
      </c>
    </row>
    <row r="37" spans="2:73" x14ac:dyDescent="0.2">
      <c r="B37" s="27" t="s">
        <v>101</v>
      </c>
      <c r="C37" s="28" t="s">
        <v>102</v>
      </c>
      <c r="D37" s="50"/>
      <c r="E37" s="11"/>
      <c r="F37" s="13"/>
      <c r="G37" s="14" t="s">
        <v>123</v>
      </c>
      <c r="H37" s="15">
        <v>0</v>
      </c>
      <c r="I37" s="15">
        <v>0</v>
      </c>
      <c r="J37" s="16">
        <v>6100</v>
      </c>
      <c r="K37" s="16">
        <v>0</v>
      </c>
      <c r="L37" s="16">
        <f t="shared" si="0"/>
        <v>6100</v>
      </c>
      <c r="M37" s="16">
        <v>5277.15</v>
      </c>
      <c r="N37" s="16">
        <v>0</v>
      </c>
      <c r="O37" s="17">
        <f t="shared" si="1"/>
        <v>822.85000000000036</v>
      </c>
      <c r="BU37" s="10" t="s">
        <v>122</v>
      </c>
    </row>
    <row r="38" spans="2:73" x14ac:dyDescent="0.2">
      <c r="B38" s="27" t="s">
        <v>101</v>
      </c>
      <c r="C38" s="28" t="s">
        <v>102</v>
      </c>
      <c r="D38" s="50"/>
      <c r="E38" s="11"/>
      <c r="F38" s="13"/>
      <c r="G38" s="14" t="s">
        <v>124</v>
      </c>
      <c r="H38" s="15">
        <v>0</v>
      </c>
      <c r="I38" s="15">
        <v>0</v>
      </c>
      <c r="J38" s="16">
        <v>14000</v>
      </c>
      <c r="K38" s="16">
        <v>0</v>
      </c>
      <c r="L38" s="16">
        <f t="shared" si="0"/>
        <v>14000</v>
      </c>
      <c r="M38" s="16">
        <v>7248</v>
      </c>
      <c r="N38" s="16">
        <v>0</v>
      </c>
      <c r="O38" s="17">
        <f t="shared" si="1"/>
        <v>6752</v>
      </c>
      <c r="BU38" s="10" t="s">
        <v>123</v>
      </c>
    </row>
    <row r="39" spans="2:73" x14ac:dyDescent="0.2">
      <c r="B39" s="27" t="s">
        <v>101</v>
      </c>
      <c r="C39" s="28" t="s">
        <v>102</v>
      </c>
      <c r="D39" s="50"/>
      <c r="E39" s="11"/>
      <c r="F39" s="13"/>
      <c r="G39" s="14" t="s">
        <v>125</v>
      </c>
      <c r="H39" s="15">
        <v>0</v>
      </c>
      <c r="I39" s="15">
        <v>0</v>
      </c>
      <c r="J39" s="16">
        <v>4000</v>
      </c>
      <c r="K39" s="16">
        <v>-4000</v>
      </c>
      <c r="L39" s="16">
        <f t="shared" si="0"/>
        <v>0</v>
      </c>
      <c r="M39" s="16">
        <v>0</v>
      </c>
      <c r="N39" s="16">
        <v>0</v>
      </c>
      <c r="O39" s="17">
        <f t="shared" si="1"/>
        <v>0</v>
      </c>
      <c r="BU39" s="10" t="s">
        <v>124</v>
      </c>
    </row>
    <row r="40" spans="2:73" ht="13.5" thickBot="1" x14ac:dyDescent="0.25">
      <c r="B40" s="27" t="s">
        <v>101</v>
      </c>
      <c r="C40" s="28" t="s">
        <v>102</v>
      </c>
      <c r="D40" s="50"/>
      <c r="E40" s="57"/>
      <c r="F40" s="58"/>
      <c r="G40" s="59" t="s">
        <v>126</v>
      </c>
      <c r="H40" s="60">
        <v>0</v>
      </c>
      <c r="I40" s="60">
        <v>0</v>
      </c>
      <c r="J40" s="61">
        <v>32000</v>
      </c>
      <c r="K40" s="61">
        <v>0</v>
      </c>
      <c r="L40" s="61">
        <f t="shared" si="0"/>
        <v>32000</v>
      </c>
      <c r="M40" s="61">
        <v>10085</v>
      </c>
      <c r="N40" s="61">
        <v>0</v>
      </c>
      <c r="O40" s="62">
        <f t="shared" si="1"/>
        <v>21915</v>
      </c>
      <c r="BU40" s="10" t="s">
        <v>125</v>
      </c>
    </row>
    <row r="41" spans="2:73" x14ac:dyDescent="0.2">
      <c r="B41" s="27" t="s">
        <v>101</v>
      </c>
      <c r="C41" s="28" t="s">
        <v>102</v>
      </c>
      <c r="D41" s="50"/>
      <c r="E41" s="51" t="s">
        <v>127</v>
      </c>
      <c r="F41" s="52"/>
      <c r="G41" s="53"/>
      <c r="H41" s="54">
        <v>0</v>
      </c>
      <c r="I41" s="54">
        <v>0</v>
      </c>
      <c r="J41" s="55">
        <v>32684265.100000001</v>
      </c>
      <c r="K41" s="55">
        <v>-8119577.2599999998</v>
      </c>
      <c r="L41" s="55">
        <f t="shared" si="0"/>
        <v>24564687.840000004</v>
      </c>
      <c r="M41" s="55">
        <v>24555804.400000002</v>
      </c>
      <c r="N41" s="55">
        <v>0</v>
      </c>
      <c r="O41" s="56">
        <f t="shared" si="1"/>
        <v>8883.4400000013411</v>
      </c>
      <c r="BU41" s="10" t="s">
        <v>126</v>
      </c>
    </row>
    <row r="42" spans="2:73" x14ac:dyDescent="0.2">
      <c r="B42" s="27" t="s">
        <v>101</v>
      </c>
      <c r="C42" s="28" t="s">
        <v>102</v>
      </c>
      <c r="D42" s="50"/>
      <c r="E42" s="27"/>
      <c r="F42" s="29" t="s">
        <v>128</v>
      </c>
      <c r="G42" s="30"/>
      <c r="H42" s="31">
        <v>0</v>
      </c>
      <c r="I42" s="31">
        <v>0</v>
      </c>
      <c r="J42" s="32">
        <v>32684265.100000001</v>
      </c>
      <c r="K42" s="32">
        <v>-8119577.2599999998</v>
      </c>
      <c r="L42" s="32">
        <f t="shared" si="0"/>
        <v>24564687.840000004</v>
      </c>
      <c r="M42" s="32">
        <v>24555804.400000002</v>
      </c>
      <c r="N42" s="32">
        <v>0</v>
      </c>
      <c r="O42" s="33">
        <f t="shared" si="1"/>
        <v>8883.4400000013411</v>
      </c>
      <c r="BU42" s="10" t="s">
        <v>129</v>
      </c>
    </row>
    <row r="43" spans="2:73" x14ac:dyDescent="0.2">
      <c r="B43" s="27" t="s">
        <v>101</v>
      </c>
      <c r="C43" s="28" t="s">
        <v>102</v>
      </c>
      <c r="D43" s="50"/>
      <c r="E43" s="11"/>
      <c r="F43" s="13"/>
      <c r="G43" s="14" t="s">
        <v>129</v>
      </c>
      <c r="H43" s="15">
        <v>0</v>
      </c>
      <c r="I43" s="15">
        <v>0</v>
      </c>
      <c r="J43" s="16">
        <v>22436956</v>
      </c>
      <c r="K43" s="16">
        <v>-94000</v>
      </c>
      <c r="L43" s="16">
        <f t="shared" si="0"/>
        <v>22342956</v>
      </c>
      <c r="M43" s="16">
        <v>22342845.25</v>
      </c>
      <c r="N43" s="16">
        <v>0</v>
      </c>
      <c r="O43" s="17">
        <f t="shared" si="1"/>
        <v>110.75</v>
      </c>
      <c r="BU43" s="10" t="s">
        <v>129</v>
      </c>
    </row>
    <row r="44" spans="2:73" x14ac:dyDescent="0.2">
      <c r="B44" s="27" t="s">
        <v>101</v>
      </c>
      <c r="C44" s="28" t="s">
        <v>102</v>
      </c>
      <c r="D44" s="50"/>
      <c r="E44" s="11"/>
      <c r="F44" s="13"/>
      <c r="G44" s="14" t="s">
        <v>130</v>
      </c>
      <c r="H44" s="15">
        <v>0</v>
      </c>
      <c r="I44" s="15">
        <v>0</v>
      </c>
      <c r="J44" s="16">
        <v>3285413</v>
      </c>
      <c r="K44" s="16">
        <v>-3028000</v>
      </c>
      <c r="L44" s="16">
        <f t="shared" si="0"/>
        <v>257413</v>
      </c>
      <c r="M44" s="16">
        <v>256667.12</v>
      </c>
      <c r="N44" s="16">
        <v>0</v>
      </c>
      <c r="O44" s="17">
        <f t="shared" si="1"/>
        <v>745.88000000000466</v>
      </c>
      <c r="BU44" s="10" t="s">
        <v>129</v>
      </c>
    </row>
    <row r="45" spans="2:73" x14ac:dyDescent="0.2">
      <c r="B45" s="27" t="s">
        <v>101</v>
      </c>
      <c r="C45" s="28" t="s">
        <v>102</v>
      </c>
      <c r="D45" s="50"/>
      <c r="E45" s="11"/>
      <c r="F45" s="13"/>
      <c r="G45" s="14" t="s">
        <v>131</v>
      </c>
      <c r="H45" s="15">
        <v>0</v>
      </c>
      <c r="I45" s="15">
        <v>0</v>
      </c>
      <c r="J45" s="16">
        <v>6000</v>
      </c>
      <c r="K45" s="16">
        <v>0</v>
      </c>
      <c r="L45" s="16">
        <f t="shared" si="0"/>
        <v>6000</v>
      </c>
      <c r="M45" s="16">
        <v>3945.19</v>
      </c>
      <c r="N45" s="16">
        <v>0</v>
      </c>
      <c r="O45" s="17">
        <f t="shared" si="1"/>
        <v>2054.81</v>
      </c>
      <c r="BU45" s="10" t="s">
        <v>130</v>
      </c>
    </row>
    <row r="46" spans="2:73" x14ac:dyDescent="0.2">
      <c r="B46" s="27" t="s">
        <v>101</v>
      </c>
      <c r="C46" s="28" t="s">
        <v>102</v>
      </c>
      <c r="D46" s="50"/>
      <c r="E46" s="11"/>
      <c r="F46" s="13"/>
      <c r="G46" s="14" t="s">
        <v>132</v>
      </c>
      <c r="H46" s="15">
        <v>0</v>
      </c>
      <c r="I46" s="15">
        <v>0</v>
      </c>
      <c r="J46" s="16">
        <v>6792615</v>
      </c>
      <c r="K46" s="16">
        <v>-4946000</v>
      </c>
      <c r="L46" s="16">
        <f t="shared" si="0"/>
        <v>1846615</v>
      </c>
      <c r="M46" s="16">
        <v>1846129.02</v>
      </c>
      <c r="N46" s="16">
        <v>0</v>
      </c>
      <c r="O46" s="17">
        <f t="shared" si="1"/>
        <v>485.97999999998137</v>
      </c>
      <c r="BU46" s="10" t="s">
        <v>131</v>
      </c>
    </row>
    <row r="47" spans="2:73" x14ac:dyDescent="0.2">
      <c r="B47" s="27" t="s">
        <v>101</v>
      </c>
      <c r="C47" s="28" t="s">
        <v>102</v>
      </c>
      <c r="D47" s="50"/>
      <c r="E47" s="11"/>
      <c r="F47" s="13"/>
      <c r="G47" s="14" t="s">
        <v>133</v>
      </c>
      <c r="H47" s="15">
        <v>0</v>
      </c>
      <c r="I47" s="15">
        <v>0</v>
      </c>
      <c r="J47" s="16">
        <v>94062</v>
      </c>
      <c r="K47" s="16">
        <v>-51577.26</v>
      </c>
      <c r="L47" s="16">
        <f t="shared" si="0"/>
        <v>42484.74</v>
      </c>
      <c r="M47" s="16">
        <v>42484.74</v>
      </c>
      <c r="N47" s="16">
        <v>0</v>
      </c>
      <c r="O47" s="17">
        <f t="shared" si="1"/>
        <v>0</v>
      </c>
      <c r="BU47" s="10" t="s">
        <v>132</v>
      </c>
    </row>
    <row r="48" spans="2:73" x14ac:dyDescent="0.2">
      <c r="B48" s="27" t="s">
        <v>101</v>
      </c>
      <c r="C48" s="28" t="s">
        <v>102</v>
      </c>
      <c r="D48" s="50"/>
      <c r="E48" s="11"/>
      <c r="F48" s="13"/>
      <c r="G48" s="14" t="s">
        <v>134</v>
      </c>
      <c r="H48" s="15">
        <v>0</v>
      </c>
      <c r="I48" s="15">
        <v>0</v>
      </c>
      <c r="J48" s="16">
        <v>219.1</v>
      </c>
      <c r="K48" s="16">
        <v>0</v>
      </c>
      <c r="L48" s="16">
        <f t="shared" si="0"/>
        <v>219.1</v>
      </c>
      <c r="M48" s="16">
        <v>219.1</v>
      </c>
      <c r="N48" s="16">
        <v>0</v>
      </c>
      <c r="O48" s="17">
        <f t="shared" si="1"/>
        <v>0</v>
      </c>
      <c r="BU48" s="10" t="s">
        <v>133</v>
      </c>
    </row>
    <row r="49" spans="2:73" x14ac:dyDescent="0.2">
      <c r="B49" s="27" t="s">
        <v>101</v>
      </c>
      <c r="C49" s="28" t="s">
        <v>102</v>
      </c>
      <c r="D49" s="50"/>
      <c r="E49" s="11"/>
      <c r="F49" s="13"/>
      <c r="G49" s="14" t="s">
        <v>135</v>
      </c>
      <c r="H49" s="15">
        <v>0</v>
      </c>
      <c r="I49" s="15">
        <v>0</v>
      </c>
      <c r="J49" s="16">
        <v>50000</v>
      </c>
      <c r="K49" s="16">
        <v>0</v>
      </c>
      <c r="L49" s="16">
        <f t="shared" si="0"/>
        <v>50000</v>
      </c>
      <c r="M49" s="16">
        <v>49439.18</v>
      </c>
      <c r="N49" s="16">
        <v>0</v>
      </c>
      <c r="O49" s="17">
        <f t="shared" si="1"/>
        <v>560.81999999999971</v>
      </c>
      <c r="BU49" s="10" t="s">
        <v>134</v>
      </c>
    </row>
    <row r="50" spans="2:73" x14ac:dyDescent="0.2">
      <c r="B50" s="27" t="s">
        <v>101</v>
      </c>
      <c r="C50" s="28" t="s">
        <v>102</v>
      </c>
      <c r="D50" s="50"/>
      <c r="E50" s="11"/>
      <c r="F50" s="13"/>
      <c r="G50" s="14" t="s">
        <v>136</v>
      </c>
      <c r="H50" s="15">
        <v>0</v>
      </c>
      <c r="I50" s="15">
        <v>0</v>
      </c>
      <c r="J50" s="16">
        <v>6000</v>
      </c>
      <c r="K50" s="16">
        <v>0</v>
      </c>
      <c r="L50" s="16">
        <f t="shared" si="0"/>
        <v>6000</v>
      </c>
      <c r="M50" s="16">
        <v>5500</v>
      </c>
      <c r="N50" s="16">
        <v>0</v>
      </c>
      <c r="O50" s="17">
        <f t="shared" si="1"/>
        <v>500</v>
      </c>
      <c r="BU50" s="10" t="s">
        <v>135</v>
      </c>
    </row>
    <row r="51" spans="2:73" ht="13.5" thickBot="1" x14ac:dyDescent="0.25">
      <c r="B51" s="27" t="s">
        <v>101</v>
      </c>
      <c r="C51" s="28" t="s">
        <v>102</v>
      </c>
      <c r="D51" s="50"/>
      <c r="E51" s="57"/>
      <c r="F51" s="58"/>
      <c r="G51" s="59" t="s">
        <v>137</v>
      </c>
      <c r="H51" s="60">
        <v>0</v>
      </c>
      <c r="I51" s="60">
        <v>0</v>
      </c>
      <c r="J51" s="61">
        <v>13000</v>
      </c>
      <c r="K51" s="61">
        <v>0</v>
      </c>
      <c r="L51" s="61">
        <f t="shared" si="0"/>
        <v>13000</v>
      </c>
      <c r="M51" s="61">
        <v>8574.7999999999993</v>
      </c>
      <c r="N51" s="61">
        <v>0</v>
      </c>
      <c r="O51" s="62">
        <f t="shared" si="1"/>
        <v>4425.2000000000007</v>
      </c>
      <c r="BU51" s="10" t="s">
        <v>136</v>
      </c>
    </row>
    <row r="52" spans="2:73" x14ac:dyDescent="0.2">
      <c r="B52" s="27" t="s">
        <v>101</v>
      </c>
      <c r="C52" s="28" t="s">
        <v>102</v>
      </c>
      <c r="D52" s="50"/>
      <c r="E52" s="51" t="s">
        <v>138</v>
      </c>
      <c r="F52" s="52"/>
      <c r="G52" s="53"/>
      <c r="H52" s="54">
        <v>0</v>
      </c>
      <c r="I52" s="54">
        <v>0</v>
      </c>
      <c r="J52" s="55">
        <v>12235493.34</v>
      </c>
      <c r="K52" s="55">
        <v>-16321.86</v>
      </c>
      <c r="L52" s="55">
        <f t="shared" si="0"/>
        <v>12219171.48</v>
      </c>
      <c r="M52" s="55">
        <v>12140140.750000002</v>
      </c>
      <c r="N52" s="55">
        <v>0</v>
      </c>
      <c r="O52" s="56">
        <f t="shared" si="1"/>
        <v>79030.729999998584</v>
      </c>
      <c r="BU52" s="10" t="s">
        <v>137</v>
      </c>
    </row>
    <row r="53" spans="2:73" x14ac:dyDescent="0.2">
      <c r="B53" s="27" t="s">
        <v>101</v>
      </c>
      <c r="C53" s="28" t="s">
        <v>102</v>
      </c>
      <c r="D53" s="50"/>
      <c r="E53" s="27"/>
      <c r="F53" s="29" t="s">
        <v>139</v>
      </c>
      <c r="G53" s="30"/>
      <c r="H53" s="31">
        <v>0</v>
      </c>
      <c r="I53" s="31">
        <v>0</v>
      </c>
      <c r="J53" s="32">
        <v>12235493.34</v>
      </c>
      <c r="K53" s="32">
        <v>-16321.86</v>
      </c>
      <c r="L53" s="32">
        <f t="shared" si="0"/>
        <v>12219171.48</v>
      </c>
      <c r="M53" s="32">
        <v>12140140.750000002</v>
      </c>
      <c r="N53" s="32">
        <v>0</v>
      </c>
      <c r="O53" s="33">
        <f t="shared" si="1"/>
        <v>79030.729999998584</v>
      </c>
      <c r="BU53" s="10" t="s">
        <v>140</v>
      </c>
    </row>
    <row r="54" spans="2:73" x14ac:dyDescent="0.2">
      <c r="B54" s="27" t="s">
        <v>101</v>
      </c>
      <c r="C54" s="28" t="s">
        <v>102</v>
      </c>
      <c r="D54" s="50"/>
      <c r="E54" s="11"/>
      <c r="F54" s="13"/>
      <c r="G54" s="14" t="s">
        <v>140</v>
      </c>
      <c r="H54" s="15">
        <v>0</v>
      </c>
      <c r="I54" s="15">
        <v>0</v>
      </c>
      <c r="J54" s="16">
        <v>11006305</v>
      </c>
      <c r="K54" s="16">
        <v>0</v>
      </c>
      <c r="L54" s="16">
        <f t="shared" si="0"/>
        <v>11006305</v>
      </c>
      <c r="M54" s="16">
        <v>11006292.48</v>
      </c>
      <c r="N54" s="16">
        <v>0</v>
      </c>
      <c r="O54" s="17">
        <f t="shared" si="1"/>
        <v>12.519999999552965</v>
      </c>
      <c r="BU54" s="10" t="s">
        <v>140</v>
      </c>
    </row>
    <row r="55" spans="2:73" x14ac:dyDescent="0.2">
      <c r="B55" s="27" t="s">
        <v>101</v>
      </c>
      <c r="C55" s="28" t="s">
        <v>102</v>
      </c>
      <c r="D55" s="50"/>
      <c r="E55" s="11"/>
      <c r="F55" s="13"/>
      <c r="G55" s="14" t="s">
        <v>141</v>
      </c>
      <c r="H55" s="15">
        <v>0</v>
      </c>
      <c r="I55" s="15">
        <v>0</v>
      </c>
      <c r="J55" s="16">
        <v>21333</v>
      </c>
      <c r="K55" s="16">
        <v>0</v>
      </c>
      <c r="L55" s="16">
        <f t="shared" si="0"/>
        <v>21333</v>
      </c>
      <c r="M55" s="16">
        <v>0</v>
      </c>
      <c r="N55" s="16">
        <v>0</v>
      </c>
      <c r="O55" s="17">
        <f t="shared" si="1"/>
        <v>21333</v>
      </c>
      <c r="BU55" s="10" t="s">
        <v>140</v>
      </c>
    </row>
    <row r="56" spans="2:73" x14ac:dyDescent="0.2">
      <c r="B56" s="27" t="s">
        <v>101</v>
      </c>
      <c r="C56" s="28" t="s">
        <v>102</v>
      </c>
      <c r="D56" s="50"/>
      <c r="E56" s="11"/>
      <c r="F56" s="13"/>
      <c r="G56" s="14" t="s">
        <v>142</v>
      </c>
      <c r="H56" s="15">
        <v>0</v>
      </c>
      <c r="I56" s="15">
        <v>0</v>
      </c>
      <c r="J56" s="16">
        <v>980245</v>
      </c>
      <c r="K56" s="16">
        <v>0</v>
      </c>
      <c r="L56" s="16">
        <f t="shared" si="0"/>
        <v>980245</v>
      </c>
      <c r="M56" s="16">
        <v>979853.13</v>
      </c>
      <c r="N56" s="16">
        <v>0</v>
      </c>
      <c r="O56" s="17">
        <f t="shared" si="1"/>
        <v>391.86999999999534</v>
      </c>
      <c r="BU56" s="10" t="s">
        <v>141</v>
      </c>
    </row>
    <row r="57" spans="2:73" x14ac:dyDescent="0.2">
      <c r="B57" s="27" t="s">
        <v>101</v>
      </c>
      <c r="C57" s="28" t="s">
        <v>102</v>
      </c>
      <c r="D57" s="50"/>
      <c r="E57" s="11"/>
      <c r="F57" s="13"/>
      <c r="G57" s="14" t="s">
        <v>143</v>
      </c>
      <c r="H57" s="15">
        <v>0</v>
      </c>
      <c r="I57" s="15">
        <v>0</v>
      </c>
      <c r="J57" s="16">
        <v>4000</v>
      </c>
      <c r="K57" s="16">
        <v>0</v>
      </c>
      <c r="L57" s="16">
        <f t="shared" si="0"/>
        <v>4000</v>
      </c>
      <c r="M57" s="16">
        <v>3016.35</v>
      </c>
      <c r="N57" s="16">
        <v>0</v>
      </c>
      <c r="O57" s="17">
        <f t="shared" si="1"/>
        <v>983.65000000000009</v>
      </c>
      <c r="BU57" s="10" t="s">
        <v>142</v>
      </c>
    </row>
    <row r="58" spans="2:73" x14ac:dyDescent="0.2">
      <c r="B58" s="27" t="s">
        <v>101</v>
      </c>
      <c r="C58" s="28" t="s">
        <v>102</v>
      </c>
      <c r="D58" s="50"/>
      <c r="E58" s="11"/>
      <c r="F58" s="13"/>
      <c r="G58" s="14" t="s">
        <v>144</v>
      </c>
      <c r="H58" s="15">
        <v>0</v>
      </c>
      <c r="I58" s="15">
        <v>0</v>
      </c>
      <c r="J58" s="16">
        <v>80000</v>
      </c>
      <c r="K58" s="16">
        <v>0</v>
      </c>
      <c r="L58" s="16">
        <f t="shared" si="0"/>
        <v>80000</v>
      </c>
      <c r="M58" s="16">
        <v>59166</v>
      </c>
      <c r="N58" s="16">
        <v>0</v>
      </c>
      <c r="O58" s="17">
        <f t="shared" si="1"/>
        <v>20834</v>
      </c>
      <c r="BU58" s="10" t="s">
        <v>143</v>
      </c>
    </row>
    <row r="59" spans="2:73" x14ac:dyDescent="0.2">
      <c r="B59" s="27" t="s">
        <v>101</v>
      </c>
      <c r="C59" s="28" t="s">
        <v>102</v>
      </c>
      <c r="D59" s="50"/>
      <c r="E59" s="11"/>
      <c r="F59" s="13"/>
      <c r="G59" s="14" t="s">
        <v>145</v>
      </c>
      <c r="H59" s="15">
        <v>0</v>
      </c>
      <c r="I59" s="15">
        <v>0</v>
      </c>
      <c r="J59" s="16">
        <v>6000</v>
      </c>
      <c r="K59" s="16">
        <v>0</v>
      </c>
      <c r="L59" s="16">
        <f t="shared" si="0"/>
        <v>6000</v>
      </c>
      <c r="M59" s="16">
        <v>5850.88</v>
      </c>
      <c r="N59" s="16">
        <v>0</v>
      </c>
      <c r="O59" s="17">
        <f t="shared" si="1"/>
        <v>149.11999999999989</v>
      </c>
      <c r="BU59" s="10" t="s">
        <v>144</v>
      </c>
    </row>
    <row r="60" spans="2:73" x14ac:dyDescent="0.2">
      <c r="B60" s="27" t="s">
        <v>101</v>
      </c>
      <c r="C60" s="28" t="s">
        <v>102</v>
      </c>
      <c r="D60" s="50"/>
      <c r="E60" s="11"/>
      <c r="F60" s="13"/>
      <c r="G60" s="14" t="s">
        <v>146</v>
      </c>
      <c r="H60" s="15">
        <v>0</v>
      </c>
      <c r="I60" s="15">
        <v>0</v>
      </c>
      <c r="J60" s="16">
        <v>20120</v>
      </c>
      <c r="K60" s="16">
        <v>0</v>
      </c>
      <c r="L60" s="16">
        <f t="shared" si="0"/>
        <v>20120</v>
      </c>
      <c r="M60" s="16">
        <v>20120</v>
      </c>
      <c r="N60" s="16">
        <v>0</v>
      </c>
      <c r="O60" s="17">
        <f t="shared" si="1"/>
        <v>0</v>
      </c>
      <c r="BU60" s="10" t="s">
        <v>145</v>
      </c>
    </row>
    <row r="61" spans="2:73" x14ac:dyDescent="0.2">
      <c r="B61" s="27" t="s">
        <v>101</v>
      </c>
      <c r="C61" s="28" t="s">
        <v>102</v>
      </c>
      <c r="D61" s="50"/>
      <c r="E61" s="11"/>
      <c r="F61" s="13"/>
      <c r="G61" s="14" t="s">
        <v>147</v>
      </c>
      <c r="H61" s="15">
        <v>0</v>
      </c>
      <c r="I61" s="15">
        <v>0</v>
      </c>
      <c r="J61" s="16">
        <v>66000</v>
      </c>
      <c r="K61" s="16">
        <v>0</v>
      </c>
      <c r="L61" s="16">
        <f t="shared" si="0"/>
        <v>66000</v>
      </c>
      <c r="M61" s="16">
        <v>65841.91</v>
      </c>
      <c r="N61" s="16">
        <v>0</v>
      </c>
      <c r="O61" s="17">
        <f t="shared" si="1"/>
        <v>158.08999999999651</v>
      </c>
      <c r="BU61" s="10" t="s">
        <v>146</v>
      </c>
    </row>
    <row r="62" spans="2:73" x14ac:dyDescent="0.2">
      <c r="B62" s="27" t="s">
        <v>101</v>
      </c>
      <c r="C62" s="28" t="s">
        <v>102</v>
      </c>
      <c r="D62" s="50"/>
      <c r="E62" s="11"/>
      <c r="F62" s="13"/>
      <c r="G62" s="14" t="s">
        <v>148</v>
      </c>
      <c r="H62" s="15">
        <v>0</v>
      </c>
      <c r="I62" s="15">
        <v>0</v>
      </c>
      <c r="J62" s="16">
        <v>28173.41</v>
      </c>
      <c r="K62" s="16">
        <v>0</v>
      </c>
      <c r="L62" s="16">
        <f t="shared" si="0"/>
        <v>28173.41</v>
      </c>
      <c r="M62" s="16">
        <v>0</v>
      </c>
      <c r="N62" s="16">
        <v>0</v>
      </c>
      <c r="O62" s="17">
        <f t="shared" si="1"/>
        <v>28173.41</v>
      </c>
      <c r="BU62" s="10" t="s">
        <v>147</v>
      </c>
    </row>
    <row r="63" spans="2:73" x14ac:dyDescent="0.2">
      <c r="B63" s="27" t="s">
        <v>101</v>
      </c>
      <c r="C63" s="28" t="s">
        <v>102</v>
      </c>
      <c r="D63" s="50"/>
      <c r="E63" s="11"/>
      <c r="F63" s="13"/>
      <c r="G63" s="14" t="s">
        <v>149</v>
      </c>
      <c r="H63" s="15">
        <v>0</v>
      </c>
      <c r="I63" s="15">
        <v>0</v>
      </c>
      <c r="J63" s="16">
        <v>16321.86</v>
      </c>
      <c r="K63" s="16">
        <v>-16321.86</v>
      </c>
      <c r="L63" s="16">
        <f t="shared" si="0"/>
        <v>0</v>
      </c>
      <c r="M63" s="16">
        <v>0</v>
      </c>
      <c r="N63" s="16">
        <v>0</v>
      </c>
      <c r="O63" s="17">
        <f t="shared" si="1"/>
        <v>0</v>
      </c>
      <c r="BU63" s="10" t="s">
        <v>148</v>
      </c>
    </row>
    <row r="64" spans="2:73" ht="13.5" thickBot="1" x14ac:dyDescent="0.25">
      <c r="B64" s="27" t="s">
        <v>101</v>
      </c>
      <c r="C64" s="28" t="s">
        <v>102</v>
      </c>
      <c r="D64" s="50"/>
      <c r="E64" s="57"/>
      <c r="F64" s="58"/>
      <c r="G64" s="59" t="s">
        <v>150</v>
      </c>
      <c r="H64" s="60">
        <v>0</v>
      </c>
      <c r="I64" s="60">
        <v>0</v>
      </c>
      <c r="J64" s="61">
        <v>6995.07</v>
      </c>
      <c r="K64" s="61">
        <v>0</v>
      </c>
      <c r="L64" s="61">
        <f t="shared" si="0"/>
        <v>6995.07</v>
      </c>
      <c r="M64" s="61">
        <v>0</v>
      </c>
      <c r="N64" s="61">
        <v>0</v>
      </c>
      <c r="O64" s="62">
        <f t="shared" si="1"/>
        <v>6995.07</v>
      </c>
      <c r="BU64" s="10" t="s">
        <v>149</v>
      </c>
    </row>
    <row r="65" spans="2:73" x14ac:dyDescent="0.2">
      <c r="B65" s="27" t="s">
        <v>101</v>
      </c>
      <c r="C65" s="28" t="s">
        <v>102</v>
      </c>
      <c r="D65" s="50"/>
      <c r="E65" s="51" t="s">
        <v>151</v>
      </c>
      <c r="F65" s="52"/>
      <c r="G65" s="53"/>
      <c r="H65" s="54">
        <v>0</v>
      </c>
      <c r="I65" s="54">
        <v>0</v>
      </c>
      <c r="J65" s="55">
        <v>7042730.7000000002</v>
      </c>
      <c r="K65" s="55">
        <v>-8319.0300000000007</v>
      </c>
      <c r="L65" s="55">
        <f t="shared" si="0"/>
        <v>7034411.6699999999</v>
      </c>
      <c r="M65" s="55">
        <v>7008175.9399999995</v>
      </c>
      <c r="N65" s="55">
        <v>0</v>
      </c>
      <c r="O65" s="56">
        <f t="shared" si="1"/>
        <v>26235.730000000447</v>
      </c>
      <c r="BU65" s="10" t="s">
        <v>150</v>
      </c>
    </row>
    <row r="66" spans="2:73" x14ac:dyDescent="0.2">
      <c r="B66" s="27" t="s">
        <v>101</v>
      </c>
      <c r="C66" s="28" t="s">
        <v>102</v>
      </c>
      <c r="D66" s="50"/>
      <c r="E66" s="27"/>
      <c r="F66" s="29" t="s">
        <v>152</v>
      </c>
      <c r="G66" s="30"/>
      <c r="H66" s="31">
        <v>0</v>
      </c>
      <c r="I66" s="31">
        <v>0</v>
      </c>
      <c r="J66" s="32">
        <v>7042730.7000000002</v>
      </c>
      <c r="K66" s="32">
        <v>-8319.0300000000007</v>
      </c>
      <c r="L66" s="32">
        <f t="shared" si="0"/>
        <v>7034411.6699999999</v>
      </c>
      <c r="M66" s="32">
        <v>7008175.9399999995</v>
      </c>
      <c r="N66" s="32">
        <v>0</v>
      </c>
      <c r="O66" s="33">
        <f t="shared" si="1"/>
        <v>26235.730000000447</v>
      </c>
      <c r="BU66" s="10" t="s">
        <v>153</v>
      </c>
    </row>
    <row r="67" spans="2:73" x14ac:dyDescent="0.2">
      <c r="B67" s="27" t="s">
        <v>101</v>
      </c>
      <c r="C67" s="28" t="s">
        <v>102</v>
      </c>
      <c r="D67" s="50"/>
      <c r="E67" s="11"/>
      <c r="F67" s="13"/>
      <c r="G67" s="14" t="s">
        <v>153</v>
      </c>
      <c r="H67" s="15">
        <v>0</v>
      </c>
      <c r="I67" s="15">
        <v>0</v>
      </c>
      <c r="J67" s="16">
        <v>5586983</v>
      </c>
      <c r="K67" s="16">
        <v>0</v>
      </c>
      <c r="L67" s="16">
        <f t="shared" si="0"/>
        <v>5586983</v>
      </c>
      <c r="M67" s="16">
        <v>5586395.3399999999</v>
      </c>
      <c r="N67" s="16">
        <v>0</v>
      </c>
      <c r="O67" s="17">
        <f t="shared" si="1"/>
        <v>587.66000000014901</v>
      </c>
      <c r="BU67" s="10" t="s">
        <v>153</v>
      </c>
    </row>
    <row r="68" spans="2:73" x14ac:dyDescent="0.2">
      <c r="B68" s="27" t="s">
        <v>101</v>
      </c>
      <c r="C68" s="28" t="s">
        <v>102</v>
      </c>
      <c r="D68" s="50"/>
      <c r="E68" s="11"/>
      <c r="F68" s="13"/>
      <c r="G68" s="14" t="s">
        <v>154</v>
      </c>
      <c r="H68" s="15">
        <v>0</v>
      </c>
      <c r="I68" s="15">
        <v>0</v>
      </c>
      <c r="J68" s="16">
        <v>773100</v>
      </c>
      <c r="K68" s="16">
        <v>0</v>
      </c>
      <c r="L68" s="16">
        <f t="shared" si="0"/>
        <v>773100</v>
      </c>
      <c r="M68" s="16">
        <v>772728.38</v>
      </c>
      <c r="N68" s="16">
        <v>0</v>
      </c>
      <c r="O68" s="17">
        <f t="shared" si="1"/>
        <v>371.61999999999534</v>
      </c>
      <c r="BU68" s="10" t="s">
        <v>153</v>
      </c>
    </row>
    <row r="69" spans="2:73" x14ac:dyDescent="0.2">
      <c r="B69" s="27" t="s">
        <v>101</v>
      </c>
      <c r="C69" s="28" t="s">
        <v>102</v>
      </c>
      <c r="D69" s="50"/>
      <c r="E69" s="11"/>
      <c r="F69" s="13"/>
      <c r="G69" s="14" t="s">
        <v>155</v>
      </c>
      <c r="H69" s="15">
        <v>0</v>
      </c>
      <c r="I69" s="15">
        <v>0</v>
      </c>
      <c r="J69" s="16">
        <v>454124</v>
      </c>
      <c r="K69" s="16">
        <v>0</v>
      </c>
      <c r="L69" s="16">
        <f t="shared" si="0"/>
        <v>454124</v>
      </c>
      <c r="M69" s="16">
        <v>454044.14</v>
      </c>
      <c r="N69" s="16">
        <v>0</v>
      </c>
      <c r="O69" s="17">
        <f t="shared" si="1"/>
        <v>79.85999999998603</v>
      </c>
      <c r="BU69" s="10" t="s">
        <v>154</v>
      </c>
    </row>
    <row r="70" spans="2:73" x14ac:dyDescent="0.2">
      <c r="B70" s="27" t="s">
        <v>101</v>
      </c>
      <c r="C70" s="28" t="s">
        <v>102</v>
      </c>
      <c r="D70" s="50"/>
      <c r="E70" s="11"/>
      <c r="F70" s="13"/>
      <c r="G70" s="14" t="s">
        <v>156</v>
      </c>
      <c r="H70" s="15">
        <v>0</v>
      </c>
      <c r="I70" s="15">
        <v>0</v>
      </c>
      <c r="J70" s="16">
        <v>136639.38</v>
      </c>
      <c r="K70" s="16">
        <v>0</v>
      </c>
      <c r="L70" s="16">
        <f t="shared" si="0"/>
        <v>136639.38</v>
      </c>
      <c r="M70" s="16">
        <v>136639.38</v>
      </c>
      <c r="N70" s="16">
        <v>0</v>
      </c>
      <c r="O70" s="17">
        <f t="shared" si="1"/>
        <v>0</v>
      </c>
      <c r="BU70" s="10" t="s">
        <v>155</v>
      </c>
    </row>
    <row r="71" spans="2:73" x14ac:dyDescent="0.2">
      <c r="B71" s="27" t="s">
        <v>101</v>
      </c>
      <c r="C71" s="28" t="s">
        <v>102</v>
      </c>
      <c r="D71" s="50"/>
      <c r="E71" s="11"/>
      <c r="F71" s="13"/>
      <c r="G71" s="14" t="s">
        <v>157</v>
      </c>
      <c r="H71" s="15">
        <v>0</v>
      </c>
      <c r="I71" s="15">
        <v>0</v>
      </c>
      <c r="J71" s="16">
        <v>80000</v>
      </c>
      <c r="K71" s="16">
        <v>0</v>
      </c>
      <c r="L71" s="16">
        <f t="shared" si="0"/>
        <v>80000</v>
      </c>
      <c r="M71" s="16">
        <v>58368.7</v>
      </c>
      <c r="N71" s="16">
        <v>0</v>
      </c>
      <c r="O71" s="17">
        <f t="shared" si="1"/>
        <v>21631.300000000003</v>
      </c>
      <c r="BU71" s="10" t="s">
        <v>156</v>
      </c>
    </row>
    <row r="72" spans="2:73" x14ac:dyDescent="0.2">
      <c r="B72" s="27" t="s">
        <v>101</v>
      </c>
      <c r="C72" s="28" t="s">
        <v>102</v>
      </c>
      <c r="D72" s="50"/>
      <c r="E72" s="11"/>
      <c r="F72" s="13"/>
      <c r="G72" s="14" t="s">
        <v>158</v>
      </c>
      <c r="H72" s="15">
        <v>0</v>
      </c>
      <c r="I72" s="15">
        <v>0</v>
      </c>
      <c r="J72" s="16">
        <v>8319.0300000000007</v>
      </c>
      <c r="K72" s="16">
        <v>-8319.0300000000007</v>
      </c>
      <c r="L72" s="16">
        <f t="shared" si="0"/>
        <v>0</v>
      </c>
      <c r="M72" s="16">
        <v>0</v>
      </c>
      <c r="N72" s="16">
        <v>0</v>
      </c>
      <c r="O72" s="17">
        <f t="shared" si="1"/>
        <v>0</v>
      </c>
      <c r="BU72" s="10" t="s">
        <v>157</v>
      </c>
    </row>
    <row r="73" spans="2:73" ht="13.5" thickBot="1" x14ac:dyDescent="0.25">
      <c r="B73" s="27" t="s">
        <v>101</v>
      </c>
      <c r="C73" s="28" t="s">
        <v>102</v>
      </c>
      <c r="D73" s="50"/>
      <c r="E73" s="57"/>
      <c r="F73" s="58"/>
      <c r="G73" s="59" t="s">
        <v>159</v>
      </c>
      <c r="H73" s="60">
        <v>0</v>
      </c>
      <c r="I73" s="60">
        <v>0</v>
      </c>
      <c r="J73" s="61">
        <v>3565.29</v>
      </c>
      <c r="K73" s="61">
        <v>0</v>
      </c>
      <c r="L73" s="61">
        <f t="shared" si="0"/>
        <v>3565.29</v>
      </c>
      <c r="M73" s="61">
        <v>0</v>
      </c>
      <c r="N73" s="61">
        <v>0</v>
      </c>
      <c r="O73" s="62">
        <f t="shared" si="1"/>
        <v>3565.29</v>
      </c>
      <c r="BU73" s="10" t="s">
        <v>158</v>
      </c>
    </row>
    <row r="74" spans="2:73" x14ac:dyDescent="0.2">
      <c r="B74" s="27" t="s">
        <v>101</v>
      </c>
      <c r="C74" s="28" t="s">
        <v>102</v>
      </c>
      <c r="D74" s="50"/>
      <c r="E74" s="51" t="s">
        <v>160</v>
      </c>
      <c r="F74" s="52"/>
      <c r="G74" s="53"/>
      <c r="H74" s="54">
        <v>0</v>
      </c>
      <c r="I74" s="54">
        <v>0</v>
      </c>
      <c r="J74" s="55">
        <v>20150327.329999998</v>
      </c>
      <c r="K74" s="55">
        <v>-31834.1</v>
      </c>
      <c r="L74" s="55">
        <f t="shared" si="0"/>
        <v>20118493.229999997</v>
      </c>
      <c r="M74" s="55">
        <v>20111956.600000001</v>
      </c>
      <c r="N74" s="55">
        <v>0</v>
      </c>
      <c r="O74" s="56">
        <f t="shared" si="1"/>
        <v>6536.6299999952316</v>
      </c>
      <c r="BU74" s="10" t="s">
        <v>159</v>
      </c>
    </row>
    <row r="75" spans="2:73" x14ac:dyDescent="0.2">
      <c r="B75" s="27" t="s">
        <v>101</v>
      </c>
      <c r="C75" s="28" t="s">
        <v>102</v>
      </c>
      <c r="D75" s="50"/>
      <c r="E75" s="27"/>
      <c r="F75" s="29" t="s">
        <v>161</v>
      </c>
      <c r="G75" s="30"/>
      <c r="H75" s="31">
        <v>0</v>
      </c>
      <c r="I75" s="31">
        <v>0</v>
      </c>
      <c r="J75" s="32">
        <v>20150327.329999998</v>
      </c>
      <c r="K75" s="32">
        <v>-31834.1</v>
      </c>
      <c r="L75" s="32">
        <f t="shared" si="0"/>
        <v>20118493.229999997</v>
      </c>
      <c r="M75" s="32">
        <v>20111956.600000001</v>
      </c>
      <c r="N75" s="32">
        <v>0</v>
      </c>
      <c r="O75" s="33">
        <f t="shared" si="1"/>
        <v>6536.6299999952316</v>
      </c>
      <c r="BU75" s="10" t="s">
        <v>162</v>
      </c>
    </row>
    <row r="76" spans="2:73" x14ac:dyDescent="0.2">
      <c r="B76" s="27" t="s">
        <v>101</v>
      </c>
      <c r="C76" s="28" t="s">
        <v>102</v>
      </c>
      <c r="D76" s="50"/>
      <c r="E76" s="11"/>
      <c r="F76" s="13"/>
      <c r="G76" s="14" t="s">
        <v>162</v>
      </c>
      <c r="H76" s="15">
        <v>0</v>
      </c>
      <c r="I76" s="15">
        <v>0</v>
      </c>
      <c r="J76" s="16">
        <v>17946409</v>
      </c>
      <c r="K76" s="16">
        <v>0</v>
      </c>
      <c r="L76" s="16">
        <f t="shared" si="0"/>
        <v>17946409</v>
      </c>
      <c r="M76" s="16">
        <v>17945799.690000001</v>
      </c>
      <c r="N76" s="16">
        <v>0</v>
      </c>
      <c r="O76" s="17">
        <f t="shared" si="1"/>
        <v>609.3099999986589</v>
      </c>
      <c r="BU76" s="10" t="s">
        <v>162</v>
      </c>
    </row>
    <row r="77" spans="2:73" x14ac:dyDescent="0.2">
      <c r="B77" s="27" t="s">
        <v>101</v>
      </c>
      <c r="C77" s="28" t="s">
        <v>102</v>
      </c>
      <c r="D77" s="50"/>
      <c r="E77" s="11"/>
      <c r="F77" s="13"/>
      <c r="G77" s="14" t="s">
        <v>163</v>
      </c>
      <c r="H77" s="15">
        <v>0</v>
      </c>
      <c r="I77" s="15">
        <v>0</v>
      </c>
      <c r="J77" s="16">
        <v>478379</v>
      </c>
      <c r="K77" s="16">
        <v>0</v>
      </c>
      <c r="L77" s="16">
        <f t="shared" si="0"/>
        <v>478379</v>
      </c>
      <c r="M77" s="16">
        <v>477520.77</v>
      </c>
      <c r="N77" s="16">
        <v>0</v>
      </c>
      <c r="O77" s="17">
        <f t="shared" si="1"/>
        <v>858.22999999998137</v>
      </c>
      <c r="BU77" s="10" t="s">
        <v>162</v>
      </c>
    </row>
    <row r="78" spans="2:73" x14ac:dyDescent="0.2">
      <c r="B78" s="27" t="s">
        <v>101</v>
      </c>
      <c r="C78" s="28" t="s">
        <v>102</v>
      </c>
      <c r="D78" s="50"/>
      <c r="E78" s="11"/>
      <c r="F78" s="13"/>
      <c r="G78" s="14" t="s">
        <v>164</v>
      </c>
      <c r="H78" s="15">
        <v>0</v>
      </c>
      <c r="I78" s="15">
        <v>0</v>
      </c>
      <c r="J78" s="16">
        <v>5000</v>
      </c>
      <c r="K78" s="16">
        <v>0</v>
      </c>
      <c r="L78" s="16">
        <f t="shared" si="0"/>
        <v>5000</v>
      </c>
      <c r="M78" s="16">
        <v>1927.03</v>
      </c>
      <c r="N78" s="16">
        <v>0</v>
      </c>
      <c r="O78" s="17">
        <f t="shared" si="1"/>
        <v>3072.9700000000003</v>
      </c>
      <c r="BU78" s="10" t="s">
        <v>163</v>
      </c>
    </row>
    <row r="79" spans="2:73" x14ac:dyDescent="0.2">
      <c r="B79" s="27" t="s">
        <v>101</v>
      </c>
      <c r="C79" s="28" t="s">
        <v>102</v>
      </c>
      <c r="D79" s="50"/>
      <c r="E79" s="11"/>
      <c r="F79" s="13"/>
      <c r="G79" s="14" t="s">
        <v>165</v>
      </c>
      <c r="H79" s="15">
        <v>0</v>
      </c>
      <c r="I79" s="15">
        <v>0</v>
      </c>
      <c r="J79" s="16">
        <v>1551369</v>
      </c>
      <c r="K79" s="16">
        <v>0</v>
      </c>
      <c r="L79" s="16">
        <f t="shared" si="0"/>
        <v>1551369</v>
      </c>
      <c r="M79" s="16">
        <v>1550655.92</v>
      </c>
      <c r="N79" s="16">
        <v>0</v>
      </c>
      <c r="O79" s="17">
        <f t="shared" si="1"/>
        <v>713.08000000007451</v>
      </c>
      <c r="BU79" s="10" t="s">
        <v>164</v>
      </c>
    </row>
    <row r="80" spans="2:73" x14ac:dyDescent="0.2">
      <c r="B80" s="27" t="s">
        <v>101</v>
      </c>
      <c r="C80" s="28" t="s">
        <v>102</v>
      </c>
      <c r="D80" s="50"/>
      <c r="E80" s="11"/>
      <c r="F80" s="13"/>
      <c r="G80" s="14" t="s">
        <v>166</v>
      </c>
      <c r="H80" s="15">
        <v>0</v>
      </c>
      <c r="I80" s="15">
        <v>0</v>
      </c>
      <c r="J80" s="16">
        <v>107889.43</v>
      </c>
      <c r="K80" s="16">
        <v>-31834.1</v>
      </c>
      <c r="L80" s="16">
        <f t="shared" si="0"/>
        <v>76055.329999999987</v>
      </c>
      <c r="M80" s="16">
        <v>76055.33</v>
      </c>
      <c r="N80" s="16">
        <v>0</v>
      </c>
      <c r="O80" s="17">
        <f t="shared" si="1"/>
        <v>0</v>
      </c>
      <c r="BU80" s="10" t="s">
        <v>165</v>
      </c>
    </row>
    <row r="81" spans="2:73" x14ac:dyDescent="0.2">
      <c r="B81" s="27" t="s">
        <v>101</v>
      </c>
      <c r="C81" s="28" t="s">
        <v>102</v>
      </c>
      <c r="D81" s="50"/>
      <c r="E81" s="11"/>
      <c r="F81" s="13"/>
      <c r="G81" s="14" t="s">
        <v>167</v>
      </c>
      <c r="H81" s="15">
        <v>0</v>
      </c>
      <c r="I81" s="15">
        <v>0</v>
      </c>
      <c r="J81" s="16">
        <v>1280.9000000000001</v>
      </c>
      <c r="K81" s="16">
        <v>0</v>
      </c>
      <c r="L81" s="16">
        <f t="shared" si="0"/>
        <v>1280.9000000000001</v>
      </c>
      <c r="M81" s="16">
        <v>346.86</v>
      </c>
      <c r="N81" s="16">
        <v>0</v>
      </c>
      <c r="O81" s="17">
        <f t="shared" si="1"/>
        <v>934.04000000000008</v>
      </c>
      <c r="BU81" s="10" t="s">
        <v>166</v>
      </c>
    </row>
    <row r="82" spans="2:73" ht="13.5" thickBot="1" x14ac:dyDescent="0.25">
      <c r="B82" s="27" t="s">
        <v>101</v>
      </c>
      <c r="C82" s="28" t="s">
        <v>102</v>
      </c>
      <c r="D82" s="50"/>
      <c r="E82" s="57"/>
      <c r="F82" s="58"/>
      <c r="G82" s="59" t="s">
        <v>168</v>
      </c>
      <c r="H82" s="60">
        <v>0</v>
      </c>
      <c r="I82" s="60">
        <v>0</v>
      </c>
      <c r="J82" s="61">
        <v>60000</v>
      </c>
      <c r="K82" s="61">
        <v>0</v>
      </c>
      <c r="L82" s="61">
        <f t="shared" ref="L82:L145" si="2">H82+J82+I82+K82</f>
        <v>60000</v>
      </c>
      <c r="M82" s="61">
        <v>59651</v>
      </c>
      <c r="N82" s="61">
        <v>0</v>
      </c>
      <c r="O82" s="62">
        <f t="shared" ref="O82:O145" si="3">L82-(M82+N82)</f>
        <v>349</v>
      </c>
      <c r="BU82" s="10" t="s">
        <v>167</v>
      </c>
    </row>
    <row r="83" spans="2:73" x14ac:dyDescent="0.2">
      <c r="B83" s="27" t="s">
        <v>101</v>
      </c>
      <c r="C83" s="28" t="s">
        <v>102</v>
      </c>
      <c r="D83" s="50"/>
      <c r="E83" s="51" t="s">
        <v>169</v>
      </c>
      <c r="F83" s="52"/>
      <c r="G83" s="53"/>
      <c r="H83" s="54">
        <v>0</v>
      </c>
      <c r="I83" s="54">
        <v>0</v>
      </c>
      <c r="J83" s="55">
        <v>32768968.470000003</v>
      </c>
      <c r="K83" s="55">
        <v>-426542.49</v>
      </c>
      <c r="L83" s="55">
        <f t="shared" si="2"/>
        <v>32342425.980000004</v>
      </c>
      <c r="M83" s="55">
        <v>32233823.960000001</v>
      </c>
      <c r="N83" s="55">
        <v>0</v>
      </c>
      <c r="O83" s="56">
        <f t="shared" si="3"/>
        <v>108602.02000000328</v>
      </c>
      <c r="BU83" s="10" t="s">
        <v>168</v>
      </c>
    </row>
    <row r="84" spans="2:73" x14ac:dyDescent="0.2">
      <c r="B84" s="27" t="s">
        <v>101</v>
      </c>
      <c r="C84" s="28" t="s">
        <v>102</v>
      </c>
      <c r="D84" s="50"/>
      <c r="E84" s="27"/>
      <c r="F84" s="29" t="s">
        <v>170</v>
      </c>
      <c r="G84" s="30"/>
      <c r="H84" s="31">
        <v>0</v>
      </c>
      <c r="I84" s="31">
        <v>0</v>
      </c>
      <c r="J84" s="32">
        <v>32768968.470000003</v>
      </c>
      <c r="K84" s="32">
        <v>-426542.49</v>
      </c>
      <c r="L84" s="32">
        <f t="shared" si="2"/>
        <v>32342425.980000004</v>
      </c>
      <c r="M84" s="32">
        <v>32233823.960000001</v>
      </c>
      <c r="N84" s="32">
        <v>0</v>
      </c>
      <c r="O84" s="33">
        <f t="shared" si="3"/>
        <v>108602.02000000328</v>
      </c>
      <c r="BU84" s="10" t="s">
        <v>171</v>
      </c>
    </row>
    <row r="85" spans="2:73" x14ac:dyDescent="0.2">
      <c r="B85" s="27" t="s">
        <v>101</v>
      </c>
      <c r="C85" s="28" t="s">
        <v>102</v>
      </c>
      <c r="D85" s="50"/>
      <c r="E85" s="11"/>
      <c r="F85" s="13"/>
      <c r="G85" s="14" t="s">
        <v>171</v>
      </c>
      <c r="H85" s="15">
        <v>0</v>
      </c>
      <c r="I85" s="15">
        <v>0</v>
      </c>
      <c r="J85" s="16">
        <v>25877850</v>
      </c>
      <c r="K85" s="16">
        <v>0</v>
      </c>
      <c r="L85" s="16">
        <f t="shared" si="2"/>
        <v>25877850</v>
      </c>
      <c r="M85" s="16">
        <v>25877799.09</v>
      </c>
      <c r="N85" s="16">
        <v>0</v>
      </c>
      <c r="O85" s="17">
        <f t="shared" si="3"/>
        <v>50.910000000149012</v>
      </c>
      <c r="BU85" s="10" t="s">
        <v>171</v>
      </c>
    </row>
    <row r="86" spans="2:73" x14ac:dyDescent="0.2">
      <c r="B86" s="27" t="s">
        <v>101</v>
      </c>
      <c r="C86" s="28" t="s">
        <v>102</v>
      </c>
      <c r="D86" s="50"/>
      <c r="E86" s="11"/>
      <c r="F86" s="13"/>
      <c r="G86" s="14" t="s">
        <v>172</v>
      </c>
      <c r="H86" s="15">
        <v>0</v>
      </c>
      <c r="I86" s="15">
        <v>0</v>
      </c>
      <c r="J86" s="16">
        <v>2598208</v>
      </c>
      <c r="K86" s="16">
        <v>-292000</v>
      </c>
      <c r="L86" s="16">
        <f t="shared" si="2"/>
        <v>2306208</v>
      </c>
      <c r="M86" s="16">
        <v>2305751.35</v>
      </c>
      <c r="N86" s="16">
        <v>0</v>
      </c>
      <c r="O86" s="17">
        <f t="shared" si="3"/>
        <v>456.64999999990687</v>
      </c>
      <c r="BU86" s="10" t="s">
        <v>171</v>
      </c>
    </row>
    <row r="87" spans="2:73" x14ac:dyDescent="0.2">
      <c r="B87" s="27" t="s">
        <v>101</v>
      </c>
      <c r="C87" s="28" t="s">
        <v>102</v>
      </c>
      <c r="D87" s="50"/>
      <c r="E87" s="11"/>
      <c r="F87" s="13"/>
      <c r="G87" s="14" t="s">
        <v>173</v>
      </c>
      <c r="H87" s="15">
        <v>0</v>
      </c>
      <c r="I87" s="15">
        <v>0</v>
      </c>
      <c r="J87" s="16">
        <v>25000</v>
      </c>
      <c r="K87" s="16">
        <v>-20000</v>
      </c>
      <c r="L87" s="16">
        <f t="shared" si="2"/>
        <v>5000</v>
      </c>
      <c r="M87" s="16">
        <v>0</v>
      </c>
      <c r="N87" s="16">
        <v>0</v>
      </c>
      <c r="O87" s="17">
        <f t="shared" si="3"/>
        <v>5000</v>
      </c>
      <c r="BU87" s="10" t="s">
        <v>172</v>
      </c>
    </row>
    <row r="88" spans="2:73" x14ac:dyDescent="0.2">
      <c r="B88" s="27" t="s">
        <v>101</v>
      </c>
      <c r="C88" s="28" t="s">
        <v>102</v>
      </c>
      <c r="D88" s="50"/>
      <c r="E88" s="11"/>
      <c r="F88" s="13"/>
      <c r="G88" s="14" t="s">
        <v>174</v>
      </c>
      <c r="H88" s="15">
        <v>0</v>
      </c>
      <c r="I88" s="15">
        <v>0</v>
      </c>
      <c r="J88" s="16">
        <v>2393651.1800000002</v>
      </c>
      <c r="K88" s="16">
        <v>0</v>
      </c>
      <c r="L88" s="16">
        <f t="shared" si="2"/>
        <v>2393651.1800000002</v>
      </c>
      <c r="M88" s="16">
        <v>2392713.71</v>
      </c>
      <c r="N88" s="16">
        <v>0</v>
      </c>
      <c r="O88" s="17">
        <f t="shared" si="3"/>
        <v>937.47000000020489</v>
      </c>
      <c r="BU88" s="10" t="s">
        <v>173</v>
      </c>
    </row>
    <row r="89" spans="2:73" x14ac:dyDescent="0.2">
      <c r="B89" s="27" t="s">
        <v>101</v>
      </c>
      <c r="C89" s="28" t="s">
        <v>102</v>
      </c>
      <c r="D89" s="50"/>
      <c r="E89" s="11"/>
      <c r="F89" s="13"/>
      <c r="G89" s="14" t="s">
        <v>175</v>
      </c>
      <c r="H89" s="15">
        <v>0</v>
      </c>
      <c r="I89" s="15">
        <v>0</v>
      </c>
      <c r="J89" s="16">
        <v>504822.07</v>
      </c>
      <c r="K89" s="16">
        <v>-113542.49</v>
      </c>
      <c r="L89" s="16">
        <f t="shared" si="2"/>
        <v>391279.58</v>
      </c>
      <c r="M89" s="16">
        <v>391279.58</v>
      </c>
      <c r="N89" s="16">
        <v>0</v>
      </c>
      <c r="O89" s="17">
        <f t="shared" si="3"/>
        <v>0</v>
      </c>
      <c r="BU89" s="10" t="s">
        <v>174</v>
      </c>
    </row>
    <row r="90" spans="2:73" x14ac:dyDescent="0.2">
      <c r="B90" s="27" t="s">
        <v>101</v>
      </c>
      <c r="C90" s="28" t="s">
        <v>102</v>
      </c>
      <c r="D90" s="50"/>
      <c r="E90" s="11"/>
      <c r="F90" s="13"/>
      <c r="G90" s="14" t="s">
        <v>176</v>
      </c>
      <c r="H90" s="15">
        <v>0</v>
      </c>
      <c r="I90" s="15">
        <v>0</v>
      </c>
      <c r="J90" s="16">
        <v>1000</v>
      </c>
      <c r="K90" s="16">
        <v>-1000</v>
      </c>
      <c r="L90" s="16">
        <f t="shared" si="2"/>
        <v>0</v>
      </c>
      <c r="M90" s="16">
        <v>0</v>
      </c>
      <c r="N90" s="16">
        <v>0</v>
      </c>
      <c r="O90" s="17">
        <f t="shared" si="3"/>
        <v>0</v>
      </c>
      <c r="BU90" s="10" t="s">
        <v>175</v>
      </c>
    </row>
    <row r="91" spans="2:73" x14ac:dyDescent="0.2">
      <c r="B91" s="27" t="s">
        <v>101</v>
      </c>
      <c r="C91" s="28" t="s">
        <v>102</v>
      </c>
      <c r="D91" s="50"/>
      <c r="E91" s="11"/>
      <c r="F91" s="13"/>
      <c r="G91" s="14" t="s">
        <v>177</v>
      </c>
      <c r="H91" s="15">
        <v>0</v>
      </c>
      <c r="I91" s="15">
        <v>0</v>
      </c>
      <c r="J91" s="16">
        <v>50000</v>
      </c>
      <c r="K91" s="16">
        <v>0</v>
      </c>
      <c r="L91" s="16">
        <f t="shared" si="2"/>
        <v>50000</v>
      </c>
      <c r="M91" s="16">
        <v>50000</v>
      </c>
      <c r="N91" s="16">
        <v>0</v>
      </c>
      <c r="O91" s="17">
        <f t="shared" si="3"/>
        <v>0</v>
      </c>
      <c r="BU91" s="10" t="s">
        <v>176</v>
      </c>
    </row>
    <row r="92" spans="2:73" x14ac:dyDescent="0.2">
      <c r="B92" s="27" t="s">
        <v>101</v>
      </c>
      <c r="C92" s="28" t="s">
        <v>102</v>
      </c>
      <c r="D92" s="50"/>
      <c r="E92" s="11"/>
      <c r="F92" s="13"/>
      <c r="G92" s="14" t="s">
        <v>178</v>
      </c>
      <c r="H92" s="15">
        <v>0</v>
      </c>
      <c r="I92" s="15">
        <v>0</v>
      </c>
      <c r="J92" s="16">
        <v>3550</v>
      </c>
      <c r="K92" s="16">
        <v>0</v>
      </c>
      <c r="L92" s="16">
        <f t="shared" si="2"/>
        <v>3550</v>
      </c>
      <c r="M92" s="16">
        <v>3503</v>
      </c>
      <c r="N92" s="16">
        <v>0</v>
      </c>
      <c r="O92" s="17">
        <f t="shared" si="3"/>
        <v>47</v>
      </c>
      <c r="BU92" s="10" t="s">
        <v>177</v>
      </c>
    </row>
    <row r="93" spans="2:73" x14ac:dyDescent="0.2">
      <c r="B93" s="27" t="s">
        <v>101</v>
      </c>
      <c r="C93" s="28" t="s">
        <v>102</v>
      </c>
      <c r="D93" s="50"/>
      <c r="E93" s="11"/>
      <c r="F93" s="13"/>
      <c r="G93" s="14" t="s">
        <v>179</v>
      </c>
      <c r="H93" s="15">
        <v>0</v>
      </c>
      <c r="I93" s="15">
        <v>0</v>
      </c>
      <c r="J93" s="16">
        <v>495068</v>
      </c>
      <c r="K93" s="16">
        <v>0</v>
      </c>
      <c r="L93" s="16">
        <f t="shared" si="2"/>
        <v>495068</v>
      </c>
      <c r="M93" s="16">
        <v>463631.3</v>
      </c>
      <c r="N93" s="16">
        <v>0</v>
      </c>
      <c r="O93" s="17">
        <f t="shared" si="3"/>
        <v>31436.700000000012</v>
      </c>
      <c r="BU93" s="10" t="s">
        <v>178</v>
      </c>
    </row>
    <row r="94" spans="2:73" x14ac:dyDescent="0.2">
      <c r="B94" s="27" t="s">
        <v>101</v>
      </c>
      <c r="C94" s="28" t="s">
        <v>102</v>
      </c>
      <c r="D94" s="50"/>
      <c r="E94" s="11"/>
      <c r="F94" s="13"/>
      <c r="G94" s="14" t="s">
        <v>180</v>
      </c>
      <c r="H94" s="15">
        <v>0</v>
      </c>
      <c r="I94" s="15">
        <v>0</v>
      </c>
      <c r="J94" s="16">
        <v>55000</v>
      </c>
      <c r="K94" s="16">
        <v>0</v>
      </c>
      <c r="L94" s="16">
        <f t="shared" si="2"/>
        <v>55000</v>
      </c>
      <c r="M94" s="16">
        <v>0</v>
      </c>
      <c r="N94" s="16">
        <v>0</v>
      </c>
      <c r="O94" s="17">
        <f t="shared" si="3"/>
        <v>55000</v>
      </c>
      <c r="BU94" s="10" t="s">
        <v>179</v>
      </c>
    </row>
    <row r="95" spans="2:73" x14ac:dyDescent="0.2">
      <c r="B95" s="27" t="s">
        <v>101</v>
      </c>
      <c r="C95" s="28" t="s">
        <v>102</v>
      </c>
      <c r="D95" s="50"/>
      <c r="E95" s="11"/>
      <c r="F95" s="13"/>
      <c r="G95" s="14" t="s">
        <v>181</v>
      </c>
      <c r="H95" s="15">
        <v>0</v>
      </c>
      <c r="I95" s="15">
        <v>0</v>
      </c>
      <c r="J95" s="16">
        <v>49757.760000000002</v>
      </c>
      <c r="K95" s="16">
        <v>0</v>
      </c>
      <c r="L95" s="16">
        <f t="shared" si="2"/>
        <v>49757.760000000002</v>
      </c>
      <c r="M95" s="16">
        <v>49757.760000000002</v>
      </c>
      <c r="N95" s="16">
        <v>0</v>
      </c>
      <c r="O95" s="17">
        <f t="shared" si="3"/>
        <v>0</v>
      </c>
      <c r="BU95" s="10" t="s">
        <v>180</v>
      </c>
    </row>
    <row r="96" spans="2:73" x14ac:dyDescent="0.2">
      <c r="B96" s="27" t="s">
        <v>101</v>
      </c>
      <c r="C96" s="28" t="s">
        <v>102</v>
      </c>
      <c r="D96" s="50"/>
      <c r="E96" s="11"/>
      <c r="F96" s="13"/>
      <c r="G96" s="14" t="s">
        <v>182</v>
      </c>
      <c r="H96" s="15">
        <v>0</v>
      </c>
      <c r="I96" s="15">
        <v>0</v>
      </c>
      <c r="J96" s="16">
        <v>405900</v>
      </c>
      <c r="K96" s="16">
        <v>0</v>
      </c>
      <c r="L96" s="16">
        <f t="shared" si="2"/>
        <v>405900</v>
      </c>
      <c r="M96" s="16">
        <v>405265.02</v>
      </c>
      <c r="N96" s="16">
        <v>0</v>
      </c>
      <c r="O96" s="17">
        <f t="shared" si="3"/>
        <v>634.97999999998137</v>
      </c>
      <c r="BU96" s="10" t="s">
        <v>181</v>
      </c>
    </row>
    <row r="97" spans="2:73" x14ac:dyDescent="0.2">
      <c r="B97" s="27" t="s">
        <v>101</v>
      </c>
      <c r="C97" s="28" t="s">
        <v>102</v>
      </c>
      <c r="D97" s="50"/>
      <c r="E97" s="11"/>
      <c r="F97" s="13"/>
      <c r="G97" s="14" t="s">
        <v>183</v>
      </c>
      <c r="H97" s="15">
        <v>0</v>
      </c>
      <c r="I97" s="15">
        <v>0</v>
      </c>
      <c r="J97" s="16">
        <v>170000</v>
      </c>
      <c r="K97" s="16">
        <v>0</v>
      </c>
      <c r="L97" s="16">
        <f t="shared" si="2"/>
        <v>170000</v>
      </c>
      <c r="M97" s="16">
        <v>169893.24</v>
      </c>
      <c r="N97" s="16">
        <v>0</v>
      </c>
      <c r="O97" s="17">
        <f t="shared" si="3"/>
        <v>106.76000000000931</v>
      </c>
      <c r="BU97" s="10" t="s">
        <v>182</v>
      </c>
    </row>
    <row r="98" spans="2:73" x14ac:dyDescent="0.2">
      <c r="B98" s="27" t="s">
        <v>101</v>
      </c>
      <c r="C98" s="28" t="s">
        <v>102</v>
      </c>
      <c r="D98" s="50"/>
      <c r="E98" s="11"/>
      <c r="F98" s="13"/>
      <c r="G98" s="14" t="s">
        <v>184</v>
      </c>
      <c r="H98" s="15">
        <v>0</v>
      </c>
      <c r="I98" s="15">
        <v>0</v>
      </c>
      <c r="J98" s="16">
        <v>115000</v>
      </c>
      <c r="K98" s="16">
        <v>0</v>
      </c>
      <c r="L98" s="16">
        <f t="shared" si="2"/>
        <v>115000</v>
      </c>
      <c r="M98" s="16">
        <v>112227.51</v>
      </c>
      <c r="N98" s="16">
        <v>0</v>
      </c>
      <c r="O98" s="17">
        <f t="shared" si="3"/>
        <v>2772.4900000000052</v>
      </c>
      <c r="BU98" s="10" t="s">
        <v>183</v>
      </c>
    </row>
    <row r="99" spans="2:73" ht="13.5" thickBot="1" x14ac:dyDescent="0.25">
      <c r="B99" s="27" t="s">
        <v>101</v>
      </c>
      <c r="C99" s="28" t="s">
        <v>102</v>
      </c>
      <c r="D99" s="50"/>
      <c r="E99" s="57"/>
      <c r="F99" s="58"/>
      <c r="G99" s="59" t="s">
        <v>185</v>
      </c>
      <c r="H99" s="60">
        <v>0</v>
      </c>
      <c r="I99" s="60">
        <v>0</v>
      </c>
      <c r="J99" s="61">
        <v>24161.46</v>
      </c>
      <c r="K99" s="61">
        <v>0</v>
      </c>
      <c r="L99" s="61">
        <f t="shared" si="2"/>
        <v>24161.46</v>
      </c>
      <c r="M99" s="61">
        <v>12002.4</v>
      </c>
      <c r="N99" s="61">
        <v>0</v>
      </c>
      <c r="O99" s="62">
        <f t="shared" si="3"/>
        <v>12159.06</v>
      </c>
      <c r="BU99" s="10" t="s">
        <v>184</v>
      </c>
    </row>
    <row r="100" spans="2:73" x14ac:dyDescent="0.2">
      <c r="B100" s="27" t="s">
        <v>101</v>
      </c>
      <c r="C100" s="28" t="s">
        <v>102</v>
      </c>
      <c r="D100" s="50"/>
      <c r="E100" s="51" t="s">
        <v>186</v>
      </c>
      <c r="F100" s="52"/>
      <c r="G100" s="53"/>
      <c r="H100" s="54">
        <v>0</v>
      </c>
      <c r="I100" s="54">
        <v>0</v>
      </c>
      <c r="J100" s="55">
        <v>24614263.879999999</v>
      </c>
      <c r="K100" s="55">
        <v>-927000</v>
      </c>
      <c r="L100" s="55">
        <f t="shared" si="2"/>
        <v>23687263.879999999</v>
      </c>
      <c r="M100" s="55">
        <v>23672294.82</v>
      </c>
      <c r="N100" s="55">
        <v>0</v>
      </c>
      <c r="O100" s="56">
        <f t="shared" si="3"/>
        <v>14969.059999998659</v>
      </c>
      <c r="BU100" s="10" t="s">
        <v>185</v>
      </c>
    </row>
    <row r="101" spans="2:73" x14ac:dyDescent="0.2">
      <c r="B101" s="27" t="s">
        <v>101</v>
      </c>
      <c r="C101" s="28" t="s">
        <v>102</v>
      </c>
      <c r="D101" s="50"/>
      <c r="E101" s="27"/>
      <c r="F101" s="29" t="s">
        <v>187</v>
      </c>
      <c r="G101" s="30"/>
      <c r="H101" s="31">
        <v>0</v>
      </c>
      <c r="I101" s="31">
        <v>0</v>
      </c>
      <c r="J101" s="32">
        <v>24614263.879999999</v>
      </c>
      <c r="K101" s="32">
        <v>-927000</v>
      </c>
      <c r="L101" s="32">
        <f t="shared" si="2"/>
        <v>23687263.879999999</v>
      </c>
      <c r="M101" s="32">
        <v>23672294.82</v>
      </c>
      <c r="N101" s="32">
        <v>0</v>
      </c>
      <c r="O101" s="33">
        <f t="shared" si="3"/>
        <v>14969.059999998659</v>
      </c>
      <c r="BU101" s="10" t="s">
        <v>188</v>
      </c>
    </row>
    <row r="102" spans="2:73" x14ac:dyDescent="0.2">
      <c r="B102" s="27" t="s">
        <v>101</v>
      </c>
      <c r="C102" s="28" t="s">
        <v>102</v>
      </c>
      <c r="D102" s="50"/>
      <c r="E102" s="11"/>
      <c r="F102" s="13"/>
      <c r="G102" s="14" t="s">
        <v>188</v>
      </c>
      <c r="H102" s="15">
        <v>0</v>
      </c>
      <c r="I102" s="15">
        <v>0</v>
      </c>
      <c r="J102" s="16">
        <v>22455574</v>
      </c>
      <c r="K102" s="16">
        <v>-749000</v>
      </c>
      <c r="L102" s="16">
        <f t="shared" si="2"/>
        <v>21706574</v>
      </c>
      <c r="M102" s="16">
        <v>21706512.41</v>
      </c>
      <c r="N102" s="16">
        <v>0</v>
      </c>
      <c r="O102" s="17">
        <f t="shared" si="3"/>
        <v>61.589999999850988</v>
      </c>
      <c r="BU102" s="10" t="s">
        <v>188</v>
      </c>
    </row>
    <row r="103" spans="2:73" x14ac:dyDescent="0.2">
      <c r="B103" s="27" t="s">
        <v>101</v>
      </c>
      <c r="C103" s="28" t="s">
        <v>102</v>
      </c>
      <c r="D103" s="50"/>
      <c r="E103" s="11"/>
      <c r="F103" s="13"/>
      <c r="G103" s="14" t="s">
        <v>189</v>
      </c>
      <c r="H103" s="15">
        <v>0</v>
      </c>
      <c r="I103" s="15">
        <v>0</v>
      </c>
      <c r="J103" s="16">
        <v>2092477</v>
      </c>
      <c r="K103" s="16">
        <v>-178000</v>
      </c>
      <c r="L103" s="16">
        <f t="shared" si="2"/>
        <v>1914477</v>
      </c>
      <c r="M103" s="16">
        <v>1913904.73</v>
      </c>
      <c r="N103" s="16">
        <v>0</v>
      </c>
      <c r="O103" s="17">
        <f t="shared" si="3"/>
        <v>572.27000000001863</v>
      </c>
      <c r="BU103" s="10" t="s">
        <v>188</v>
      </c>
    </row>
    <row r="104" spans="2:73" x14ac:dyDescent="0.2">
      <c r="B104" s="27" t="s">
        <v>101</v>
      </c>
      <c r="C104" s="28" t="s">
        <v>102</v>
      </c>
      <c r="D104" s="50"/>
      <c r="E104" s="11"/>
      <c r="F104" s="13"/>
      <c r="G104" s="14" t="s">
        <v>190</v>
      </c>
      <c r="H104" s="15">
        <v>0</v>
      </c>
      <c r="I104" s="15">
        <v>0</v>
      </c>
      <c r="J104" s="16">
        <v>60333</v>
      </c>
      <c r="K104" s="16">
        <v>0</v>
      </c>
      <c r="L104" s="16">
        <f t="shared" si="2"/>
        <v>60333</v>
      </c>
      <c r="M104" s="16">
        <v>45997.8</v>
      </c>
      <c r="N104" s="16">
        <v>0</v>
      </c>
      <c r="O104" s="17">
        <f t="shared" si="3"/>
        <v>14335.199999999997</v>
      </c>
      <c r="BU104" s="10" t="s">
        <v>189</v>
      </c>
    </row>
    <row r="105" spans="2:73" ht="13.5" thickBot="1" x14ac:dyDescent="0.25">
      <c r="B105" s="27" t="s">
        <v>101</v>
      </c>
      <c r="C105" s="28" t="s">
        <v>102</v>
      </c>
      <c r="D105" s="50"/>
      <c r="E105" s="57"/>
      <c r="F105" s="58"/>
      <c r="G105" s="59" t="s">
        <v>191</v>
      </c>
      <c r="H105" s="60">
        <v>0</v>
      </c>
      <c r="I105" s="60">
        <v>0</v>
      </c>
      <c r="J105" s="61">
        <v>5879.88</v>
      </c>
      <c r="K105" s="61">
        <v>0</v>
      </c>
      <c r="L105" s="61">
        <f t="shared" si="2"/>
        <v>5879.88</v>
      </c>
      <c r="M105" s="61">
        <v>5879.88</v>
      </c>
      <c r="N105" s="61">
        <v>0</v>
      </c>
      <c r="O105" s="62">
        <f t="shared" si="3"/>
        <v>0</v>
      </c>
      <c r="BU105" s="10" t="s">
        <v>190</v>
      </c>
    </row>
    <row r="106" spans="2:73" x14ac:dyDescent="0.2">
      <c r="B106" s="27" t="s">
        <v>101</v>
      </c>
      <c r="C106" s="28" t="s">
        <v>102</v>
      </c>
      <c r="D106" s="50"/>
      <c r="E106" s="51" t="s">
        <v>192</v>
      </c>
      <c r="F106" s="52"/>
      <c r="G106" s="53"/>
      <c r="H106" s="54">
        <v>0</v>
      </c>
      <c r="I106" s="54">
        <v>0</v>
      </c>
      <c r="J106" s="55">
        <v>112114225.48</v>
      </c>
      <c r="K106" s="55">
        <v>-75545381.939999998</v>
      </c>
      <c r="L106" s="55">
        <f t="shared" si="2"/>
        <v>36568843.540000007</v>
      </c>
      <c r="M106" s="55">
        <v>36527398.530000001</v>
      </c>
      <c r="N106" s="55">
        <v>0</v>
      </c>
      <c r="O106" s="56">
        <f t="shared" si="3"/>
        <v>41445.010000005364</v>
      </c>
      <c r="BU106" s="10" t="s">
        <v>191</v>
      </c>
    </row>
    <row r="107" spans="2:73" x14ac:dyDescent="0.2">
      <c r="B107" s="27" t="s">
        <v>101</v>
      </c>
      <c r="C107" s="28" t="s">
        <v>102</v>
      </c>
      <c r="D107" s="50"/>
      <c r="E107" s="27"/>
      <c r="F107" s="29" t="s">
        <v>193</v>
      </c>
      <c r="G107" s="30"/>
      <c r="H107" s="31">
        <v>0</v>
      </c>
      <c r="I107" s="31">
        <v>0</v>
      </c>
      <c r="J107" s="32">
        <v>112114225.48</v>
      </c>
      <c r="K107" s="32">
        <v>-75545381.939999998</v>
      </c>
      <c r="L107" s="32">
        <f t="shared" si="2"/>
        <v>36568843.540000007</v>
      </c>
      <c r="M107" s="32">
        <v>36527398.530000001</v>
      </c>
      <c r="N107" s="32">
        <v>0</v>
      </c>
      <c r="O107" s="33">
        <f t="shared" si="3"/>
        <v>41445.010000005364</v>
      </c>
      <c r="BU107" s="10" t="s">
        <v>194</v>
      </c>
    </row>
    <row r="108" spans="2:73" x14ac:dyDescent="0.2">
      <c r="B108" s="27" t="s">
        <v>101</v>
      </c>
      <c r="C108" s="28" t="s">
        <v>102</v>
      </c>
      <c r="D108" s="50"/>
      <c r="E108" s="11"/>
      <c r="F108" s="13"/>
      <c r="G108" s="14" t="s">
        <v>194</v>
      </c>
      <c r="H108" s="15">
        <v>0</v>
      </c>
      <c r="I108" s="15">
        <v>0</v>
      </c>
      <c r="J108" s="16">
        <v>109032975</v>
      </c>
      <c r="K108" s="16">
        <v>-75512000</v>
      </c>
      <c r="L108" s="16">
        <f t="shared" si="2"/>
        <v>33520975</v>
      </c>
      <c r="M108" s="16">
        <v>33520396.93</v>
      </c>
      <c r="N108" s="16">
        <v>0</v>
      </c>
      <c r="O108" s="17">
        <f t="shared" si="3"/>
        <v>578.07000000029802</v>
      </c>
      <c r="BU108" s="10" t="s">
        <v>194</v>
      </c>
    </row>
    <row r="109" spans="2:73" x14ac:dyDescent="0.2">
      <c r="B109" s="27" t="s">
        <v>101</v>
      </c>
      <c r="C109" s="28" t="s">
        <v>102</v>
      </c>
      <c r="D109" s="50"/>
      <c r="E109" s="11"/>
      <c r="F109" s="13"/>
      <c r="G109" s="14" t="s">
        <v>195</v>
      </c>
      <c r="H109" s="15">
        <v>0</v>
      </c>
      <c r="I109" s="15">
        <v>0</v>
      </c>
      <c r="J109" s="16">
        <v>2963462</v>
      </c>
      <c r="K109" s="16">
        <v>0</v>
      </c>
      <c r="L109" s="16">
        <f t="shared" si="2"/>
        <v>2963462</v>
      </c>
      <c r="M109" s="16">
        <v>2963102.6</v>
      </c>
      <c r="N109" s="16">
        <v>0</v>
      </c>
      <c r="O109" s="17">
        <f t="shared" si="3"/>
        <v>359.39999999990687</v>
      </c>
      <c r="BU109" s="10" t="s">
        <v>194</v>
      </c>
    </row>
    <row r="110" spans="2:73" x14ac:dyDescent="0.2">
      <c r="B110" s="27" t="s">
        <v>101</v>
      </c>
      <c r="C110" s="28" t="s">
        <v>102</v>
      </c>
      <c r="D110" s="50"/>
      <c r="E110" s="11"/>
      <c r="F110" s="13"/>
      <c r="G110" s="14" t="s">
        <v>196</v>
      </c>
      <c r="H110" s="15">
        <v>0</v>
      </c>
      <c r="I110" s="15">
        <v>0</v>
      </c>
      <c r="J110" s="16">
        <v>70000</v>
      </c>
      <c r="K110" s="16">
        <v>0</v>
      </c>
      <c r="L110" s="16">
        <f t="shared" si="2"/>
        <v>70000</v>
      </c>
      <c r="M110" s="16">
        <v>30000</v>
      </c>
      <c r="N110" s="16">
        <v>0</v>
      </c>
      <c r="O110" s="17">
        <f t="shared" si="3"/>
        <v>40000</v>
      </c>
      <c r="BU110" s="10" t="s">
        <v>195</v>
      </c>
    </row>
    <row r="111" spans="2:73" x14ac:dyDescent="0.2">
      <c r="B111" s="27" t="s">
        <v>101</v>
      </c>
      <c r="C111" s="28" t="s">
        <v>102</v>
      </c>
      <c r="D111" s="50"/>
      <c r="E111" s="11"/>
      <c r="F111" s="13"/>
      <c r="G111" s="14" t="s">
        <v>197</v>
      </c>
      <c r="H111" s="15">
        <v>0</v>
      </c>
      <c r="I111" s="15">
        <v>0</v>
      </c>
      <c r="J111" s="16">
        <v>100</v>
      </c>
      <c r="K111" s="16">
        <v>0</v>
      </c>
      <c r="L111" s="16">
        <f t="shared" si="2"/>
        <v>100</v>
      </c>
      <c r="M111" s="16">
        <v>0</v>
      </c>
      <c r="N111" s="16">
        <v>0</v>
      </c>
      <c r="O111" s="17">
        <f t="shared" si="3"/>
        <v>100</v>
      </c>
      <c r="BU111" s="10" t="s">
        <v>196</v>
      </c>
    </row>
    <row r="112" spans="2:73" x14ac:dyDescent="0.2">
      <c r="B112" s="27" t="s">
        <v>101</v>
      </c>
      <c r="C112" s="28" t="s">
        <v>102</v>
      </c>
      <c r="D112" s="50"/>
      <c r="E112" s="11"/>
      <c r="F112" s="13"/>
      <c r="G112" s="14" t="s">
        <v>198</v>
      </c>
      <c r="H112" s="15">
        <v>0</v>
      </c>
      <c r="I112" s="15">
        <v>0</v>
      </c>
      <c r="J112" s="16">
        <v>33381.94</v>
      </c>
      <c r="K112" s="16">
        <v>-33381.94</v>
      </c>
      <c r="L112" s="16">
        <f t="shared" si="2"/>
        <v>0</v>
      </c>
      <c r="M112" s="16">
        <v>0</v>
      </c>
      <c r="N112" s="16">
        <v>0</v>
      </c>
      <c r="O112" s="17">
        <f t="shared" si="3"/>
        <v>0</v>
      </c>
      <c r="BU112" s="10" t="s">
        <v>197</v>
      </c>
    </row>
    <row r="113" spans="2:73" ht="13.5" thickBot="1" x14ac:dyDescent="0.25">
      <c r="B113" s="27" t="s">
        <v>101</v>
      </c>
      <c r="C113" s="28" t="s">
        <v>102</v>
      </c>
      <c r="D113" s="50"/>
      <c r="E113" s="57"/>
      <c r="F113" s="58"/>
      <c r="G113" s="59" t="s">
        <v>199</v>
      </c>
      <c r="H113" s="60">
        <v>0</v>
      </c>
      <c r="I113" s="60">
        <v>0</v>
      </c>
      <c r="J113" s="61">
        <v>14306.54</v>
      </c>
      <c r="K113" s="61">
        <v>0</v>
      </c>
      <c r="L113" s="61">
        <f t="shared" si="2"/>
        <v>14306.54</v>
      </c>
      <c r="M113" s="61">
        <v>13899</v>
      </c>
      <c r="N113" s="61">
        <v>0</v>
      </c>
      <c r="O113" s="62">
        <f t="shared" si="3"/>
        <v>407.54000000000087</v>
      </c>
      <c r="BU113" s="10" t="s">
        <v>198</v>
      </c>
    </row>
    <row r="114" spans="2:73" x14ac:dyDescent="0.2">
      <c r="B114" s="27" t="s">
        <v>101</v>
      </c>
      <c r="C114" s="28" t="s">
        <v>102</v>
      </c>
      <c r="D114" s="50"/>
      <c r="E114" s="51" t="s">
        <v>200</v>
      </c>
      <c r="F114" s="52"/>
      <c r="G114" s="53"/>
      <c r="H114" s="54">
        <v>0</v>
      </c>
      <c r="I114" s="54">
        <v>0</v>
      </c>
      <c r="J114" s="55">
        <v>172067383</v>
      </c>
      <c r="K114" s="55">
        <v>-16933602.920000002</v>
      </c>
      <c r="L114" s="55">
        <f t="shared" si="2"/>
        <v>155133780.07999998</v>
      </c>
      <c r="M114" s="55">
        <v>146501707.46000007</v>
      </c>
      <c r="N114" s="55">
        <v>0</v>
      </c>
      <c r="O114" s="56">
        <f t="shared" si="3"/>
        <v>8632072.6199999154</v>
      </c>
      <c r="BU114" s="10" t="s">
        <v>199</v>
      </c>
    </row>
    <row r="115" spans="2:73" x14ac:dyDescent="0.2">
      <c r="B115" s="27" t="s">
        <v>101</v>
      </c>
      <c r="C115" s="28" t="s">
        <v>102</v>
      </c>
      <c r="D115" s="50"/>
      <c r="E115" s="27"/>
      <c r="F115" s="29" t="s">
        <v>201</v>
      </c>
      <c r="G115" s="30"/>
      <c r="H115" s="31">
        <v>0</v>
      </c>
      <c r="I115" s="31">
        <v>0</v>
      </c>
      <c r="J115" s="32">
        <v>172067383</v>
      </c>
      <c r="K115" s="32">
        <v>-16933602.920000002</v>
      </c>
      <c r="L115" s="32">
        <f t="shared" si="2"/>
        <v>155133780.07999998</v>
      </c>
      <c r="M115" s="32">
        <v>146501707.46000007</v>
      </c>
      <c r="N115" s="32">
        <v>0</v>
      </c>
      <c r="O115" s="33">
        <f t="shared" si="3"/>
        <v>8632072.6199999154</v>
      </c>
      <c r="BU115" s="10" t="s">
        <v>202</v>
      </c>
    </row>
    <row r="116" spans="2:73" x14ac:dyDescent="0.2">
      <c r="B116" s="27" t="s">
        <v>101</v>
      </c>
      <c r="C116" s="28" t="s">
        <v>102</v>
      </c>
      <c r="D116" s="50"/>
      <c r="E116" s="11"/>
      <c r="F116" s="13"/>
      <c r="G116" s="14" t="s">
        <v>202</v>
      </c>
      <c r="H116" s="15">
        <v>0</v>
      </c>
      <c r="I116" s="15">
        <v>0</v>
      </c>
      <c r="J116" s="16">
        <v>1990000</v>
      </c>
      <c r="K116" s="16">
        <v>-500000</v>
      </c>
      <c r="L116" s="16">
        <f t="shared" si="2"/>
        <v>1490000</v>
      </c>
      <c r="M116" s="16">
        <v>1474467.8</v>
      </c>
      <c r="N116" s="16">
        <v>0</v>
      </c>
      <c r="O116" s="17">
        <f t="shared" si="3"/>
        <v>15532.199999999953</v>
      </c>
      <c r="BU116" s="10" t="s">
        <v>202</v>
      </c>
    </row>
    <row r="117" spans="2:73" x14ac:dyDescent="0.2">
      <c r="B117" s="27" t="s">
        <v>101</v>
      </c>
      <c r="C117" s="28" t="s">
        <v>102</v>
      </c>
      <c r="D117" s="50"/>
      <c r="E117" s="11"/>
      <c r="F117" s="13"/>
      <c r="G117" s="14" t="s">
        <v>203</v>
      </c>
      <c r="H117" s="15">
        <v>0</v>
      </c>
      <c r="I117" s="15">
        <v>0</v>
      </c>
      <c r="J117" s="16">
        <v>1400000</v>
      </c>
      <c r="K117" s="16">
        <v>-1400000</v>
      </c>
      <c r="L117" s="16">
        <f t="shared" si="2"/>
        <v>0</v>
      </c>
      <c r="M117" s="16">
        <v>0</v>
      </c>
      <c r="N117" s="16">
        <v>0</v>
      </c>
      <c r="O117" s="17">
        <f t="shared" si="3"/>
        <v>0</v>
      </c>
      <c r="BU117" s="10" t="s">
        <v>202</v>
      </c>
    </row>
    <row r="118" spans="2:73" x14ac:dyDescent="0.2">
      <c r="B118" s="27" t="s">
        <v>101</v>
      </c>
      <c r="C118" s="28" t="s">
        <v>102</v>
      </c>
      <c r="D118" s="50"/>
      <c r="E118" s="11"/>
      <c r="F118" s="13"/>
      <c r="G118" s="14" t="s">
        <v>204</v>
      </c>
      <c r="H118" s="15">
        <v>0</v>
      </c>
      <c r="I118" s="15">
        <v>0</v>
      </c>
      <c r="J118" s="16">
        <v>17875000</v>
      </c>
      <c r="K118" s="16">
        <v>-525000</v>
      </c>
      <c r="L118" s="16">
        <f t="shared" si="2"/>
        <v>17350000</v>
      </c>
      <c r="M118" s="16">
        <v>14503936.810000001</v>
      </c>
      <c r="N118" s="16">
        <v>0</v>
      </c>
      <c r="O118" s="17">
        <f t="shared" si="3"/>
        <v>2846063.1899999995</v>
      </c>
      <c r="BU118" s="10" t="s">
        <v>203</v>
      </c>
    </row>
    <row r="119" spans="2:73" x14ac:dyDescent="0.2">
      <c r="B119" s="27" t="s">
        <v>101</v>
      </c>
      <c r="C119" s="28" t="s">
        <v>102</v>
      </c>
      <c r="D119" s="50"/>
      <c r="E119" s="11"/>
      <c r="F119" s="13"/>
      <c r="G119" s="14" t="s">
        <v>205</v>
      </c>
      <c r="H119" s="15">
        <v>0</v>
      </c>
      <c r="I119" s="15">
        <v>0</v>
      </c>
      <c r="J119" s="16">
        <v>1577000</v>
      </c>
      <c r="K119" s="16">
        <v>-127000</v>
      </c>
      <c r="L119" s="16">
        <f t="shared" si="2"/>
        <v>1450000</v>
      </c>
      <c r="M119" s="16">
        <v>1068232.1599999999</v>
      </c>
      <c r="N119" s="16">
        <v>0</v>
      </c>
      <c r="O119" s="17">
        <f t="shared" si="3"/>
        <v>381767.84000000008</v>
      </c>
      <c r="BU119" s="10" t="s">
        <v>204</v>
      </c>
    </row>
    <row r="120" spans="2:73" x14ac:dyDescent="0.2">
      <c r="B120" s="27" t="s">
        <v>101</v>
      </c>
      <c r="C120" s="28" t="s">
        <v>102</v>
      </c>
      <c r="D120" s="50"/>
      <c r="E120" s="11"/>
      <c r="F120" s="13"/>
      <c r="G120" s="14" t="s">
        <v>206</v>
      </c>
      <c r="H120" s="15">
        <v>0</v>
      </c>
      <c r="I120" s="15">
        <v>0</v>
      </c>
      <c r="J120" s="16">
        <v>1595000</v>
      </c>
      <c r="K120" s="16">
        <v>0</v>
      </c>
      <c r="L120" s="16">
        <f t="shared" si="2"/>
        <v>1595000</v>
      </c>
      <c r="M120" s="16">
        <v>1551385.21</v>
      </c>
      <c r="N120" s="16">
        <v>0</v>
      </c>
      <c r="O120" s="17">
        <f t="shared" si="3"/>
        <v>43614.790000000037</v>
      </c>
      <c r="BU120" s="10" t="s">
        <v>205</v>
      </c>
    </row>
    <row r="121" spans="2:73" x14ac:dyDescent="0.2">
      <c r="B121" s="27" t="s">
        <v>101</v>
      </c>
      <c r="C121" s="28" t="s">
        <v>102</v>
      </c>
      <c r="D121" s="50"/>
      <c r="E121" s="11"/>
      <c r="F121" s="13"/>
      <c r="G121" s="14" t="s">
        <v>207</v>
      </c>
      <c r="H121" s="15">
        <v>0</v>
      </c>
      <c r="I121" s="15">
        <v>0</v>
      </c>
      <c r="J121" s="16">
        <v>54474000</v>
      </c>
      <c r="K121" s="16">
        <v>-10417000</v>
      </c>
      <c r="L121" s="16">
        <f t="shared" si="2"/>
        <v>44057000</v>
      </c>
      <c r="M121" s="16">
        <v>43502427.829999998</v>
      </c>
      <c r="N121" s="16">
        <v>0</v>
      </c>
      <c r="O121" s="17">
        <f t="shared" si="3"/>
        <v>554572.17000000179</v>
      </c>
      <c r="BU121" s="10" t="s">
        <v>206</v>
      </c>
    </row>
    <row r="122" spans="2:73" x14ac:dyDescent="0.2">
      <c r="B122" s="27" t="s">
        <v>101</v>
      </c>
      <c r="C122" s="28" t="s">
        <v>102</v>
      </c>
      <c r="D122" s="50"/>
      <c r="E122" s="11"/>
      <c r="F122" s="13"/>
      <c r="G122" s="14" t="s">
        <v>208</v>
      </c>
      <c r="H122" s="15">
        <v>0</v>
      </c>
      <c r="I122" s="15">
        <v>0</v>
      </c>
      <c r="J122" s="16">
        <v>188000</v>
      </c>
      <c r="K122" s="16">
        <v>0</v>
      </c>
      <c r="L122" s="16">
        <f t="shared" si="2"/>
        <v>188000</v>
      </c>
      <c r="M122" s="16">
        <v>187276.34</v>
      </c>
      <c r="N122" s="16">
        <v>0</v>
      </c>
      <c r="O122" s="17">
        <f t="shared" si="3"/>
        <v>723.66000000000349</v>
      </c>
      <c r="BU122" s="10" t="s">
        <v>207</v>
      </c>
    </row>
    <row r="123" spans="2:73" x14ac:dyDescent="0.2">
      <c r="B123" s="27" t="s">
        <v>101</v>
      </c>
      <c r="C123" s="28" t="s">
        <v>102</v>
      </c>
      <c r="D123" s="50"/>
      <c r="E123" s="11"/>
      <c r="F123" s="13"/>
      <c r="G123" s="14" t="s">
        <v>209</v>
      </c>
      <c r="H123" s="15">
        <v>0</v>
      </c>
      <c r="I123" s="15">
        <v>0</v>
      </c>
      <c r="J123" s="16">
        <v>21534000</v>
      </c>
      <c r="K123" s="16">
        <v>0</v>
      </c>
      <c r="L123" s="16">
        <f t="shared" si="2"/>
        <v>21534000</v>
      </c>
      <c r="M123" s="16">
        <v>21533387.829999998</v>
      </c>
      <c r="N123" s="16">
        <v>0</v>
      </c>
      <c r="O123" s="17">
        <f t="shared" si="3"/>
        <v>612.17000000178814</v>
      </c>
      <c r="BU123" s="10" t="s">
        <v>208</v>
      </c>
    </row>
    <row r="124" spans="2:73" x14ac:dyDescent="0.2">
      <c r="B124" s="27" t="s">
        <v>101</v>
      </c>
      <c r="C124" s="28" t="s">
        <v>102</v>
      </c>
      <c r="D124" s="50"/>
      <c r="E124" s="11"/>
      <c r="F124" s="13"/>
      <c r="G124" s="14" t="s">
        <v>210</v>
      </c>
      <c r="H124" s="15">
        <v>0</v>
      </c>
      <c r="I124" s="15">
        <v>0</v>
      </c>
      <c r="J124" s="16">
        <v>299000</v>
      </c>
      <c r="K124" s="16">
        <v>-279000</v>
      </c>
      <c r="L124" s="16">
        <f t="shared" si="2"/>
        <v>20000</v>
      </c>
      <c r="M124" s="16">
        <v>0</v>
      </c>
      <c r="N124" s="16">
        <v>0</v>
      </c>
      <c r="O124" s="17">
        <f t="shared" si="3"/>
        <v>20000</v>
      </c>
      <c r="BU124" s="10" t="s">
        <v>209</v>
      </c>
    </row>
    <row r="125" spans="2:73" x14ac:dyDescent="0.2">
      <c r="B125" s="27" t="s">
        <v>101</v>
      </c>
      <c r="C125" s="28" t="s">
        <v>102</v>
      </c>
      <c r="D125" s="50"/>
      <c r="E125" s="11"/>
      <c r="F125" s="13"/>
      <c r="G125" s="14" t="s">
        <v>211</v>
      </c>
      <c r="H125" s="15">
        <v>0</v>
      </c>
      <c r="I125" s="15">
        <v>0</v>
      </c>
      <c r="J125" s="16">
        <v>11597000</v>
      </c>
      <c r="K125" s="16">
        <v>0</v>
      </c>
      <c r="L125" s="16">
        <f t="shared" si="2"/>
        <v>11597000</v>
      </c>
      <c r="M125" s="16">
        <v>11596716.369999999</v>
      </c>
      <c r="N125" s="16">
        <v>0</v>
      </c>
      <c r="O125" s="17">
        <f t="shared" si="3"/>
        <v>283.63000000081956</v>
      </c>
      <c r="BU125" s="10" t="s">
        <v>210</v>
      </c>
    </row>
    <row r="126" spans="2:73" x14ac:dyDescent="0.2">
      <c r="B126" s="27" t="s">
        <v>101</v>
      </c>
      <c r="C126" s="28" t="s">
        <v>102</v>
      </c>
      <c r="D126" s="50"/>
      <c r="E126" s="11"/>
      <c r="F126" s="13"/>
      <c r="G126" s="14" t="s">
        <v>212</v>
      </c>
      <c r="H126" s="15">
        <v>0</v>
      </c>
      <c r="I126" s="15">
        <v>0</v>
      </c>
      <c r="J126" s="16">
        <v>17896000</v>
      </c>
      <c r="K126" s="16">
        <v>-1453000</v>
      </c>
      <c r="L126" s="16">
        <f t="shared" si="2"/>
        <v>16443000</v>
      </c>
      <c r="M126" s="16">
        <v>16442438.300000001</v>
      </c>
      <c r="N126" s="16">
        <v>0</v>
      </c>
      <c r="O126" s="17">
        <f t="shared" si="3"/>
        <v>561.69999999925494</v>
      </c>
      <c r="BU126" s="10" t="s">
        <v>211</v>
      </c>
    </row>
    <row r="127" spans="2:73" x14ac:dyDescent="0.2">
      <c r="B127" s="27" t="s">
        <v>101</v>
      </c>
      <c r="C127" s="28" t="s">
        <v>102</v>
      </c>
      <c r="D127" s="50"/>
      <c r="E127" s="11"/>
      <c r="F127" s="13"/>
      <c r="G127" s="14" t="s">
        <v>213</v>
      </c>
      <c r="H127" s="15">
        <v>0</v>
      </c>
      <c r="I127" s="15">
        <v>0</v>
      </c>
      <c r="J127" s="16">
        <v>29787810</v>
      </c>
      <c r="K127" s="16">
        <v>0</v>
      </c>
      <c r="L127" s="16">
        <f t="shared" si="2"/>
        <v>29787810</v>
      </c>
      <c r="M127" s="16">
        <v>26137374.149999999</v>
      </c>
      <c r="N127" s="16">
        <v>0</v>
      </c>
      <c r="O127" s="17">
        <f t="shared" si="3"/>
        <v>3650435.8500000015</v>
      </c>
      <c r="BU127" s="10" t="s">
        <v>212</v>
      </c>
    </row>
    <row r="128" spans="2:73" x14ac:dyDescent="0.2">
      <c r="B128" s="27" t="s">
        <v>101</v>
      </c>
      <c r="C128" s="28" t="s">
        <v>102</v>
      </c>
      <c r="D128" s="50"/>
      <c r="E128" s="11"/>
      <c r="F128" s="13"/>
      <c r="G128" s="14" t="s">
        <v>214</v>
      </c>
      <c r="H128" s="15">
        <v>0</v>
      </c>
      <c r="I128" s="15">
        <v>0</v>
      </c>
      <c r="J128" s="16">
        <v>9000</v>
      </c>
      <c r="K128" s="16">
        <v>0</v>
      </c>
      <c r="L128" s="16">
        <f t="shared" si="2"/>
        <v>9000</v>
      </c>
      <c r="M128" s="16">
        <v>2400</v>
      </c>
      <c r="N128" s="16">
        <v>0</v>
      </c>
      <c r="O128" s="17">
        <f t="shared" si="3"/>
        <v>6600</v>
      </c>
      <c r="BU128" s="10" t="s">
        <v>213</v>
      </c>
    </row>
    <row r="129" spans="2:73" x14ac:dyDescent="0.2">
      <c r="B129" s="27" t="s">
        <v>101</v>
      </c>
      <c r="C129" s="28" t="s">
        <v>102</v>
      </c>
      <c r="D129" s="50"/>
      <c r="E129" s="11"/>
      <c r="F129" s="13"/>
      <c r="G129" s="14" t="s">
        <v>215</v>
      </c>
      <c r="H129" s="15">
        <v>0</v>
      </c>
      <c r="I129" s="15">
        <v>0</v>
      </c>
      <c r="J129" s="16">
        <v>298000</v>
      </c>
      <c r="K129" s="16">
        <v>0</v>
      </c>
      <c r="L129" s="16">
        <f t="shared" si="2"/>
        <v>298000</v>
      </c>
      <c r="M129" s="16">
        <v>260823.08</v>
      </c>
      <c r="N129" s="16">
        <v>0</v>
      </c>
      <c r="O129" s="17">
        <f t="shared" si="3"/>
        <v>37176.920000000013</v>
      </c>
      <c r="BU129" s="10" t="s">
        <v>214</v>
      </c>
    </row>
    <row r="130" spans="2:73" x14ac:dyDescent="0.2">
      <c r="B130" s="27" t="s">
        <v>101</v>
      </c>
      <c r="C130" s="28" t="s">
        <v>102</v>
      </c>
      <c r="D130" s="50"/>
      <c r="E130" s="11"/>
      <c r="F130" s="13"/>
      <c r="G130" s="14" t="s">
        <v>216</v>
      </c>
      <c r="H130" s="15">
        <v>0</v>
      </c>
      <c r="I130" s="15">
        <v>0</v>
      </c>
      <c r="J130" s="16">
        <v>5598784</v>
      </c>
      <c r="K130" s="16">
        <v>-796000</v>
      </c>
      <c r="L130" s="16">
        <f t="shared" si="2"/>
        <v>4802784</v>
      </c>
      <c r="M130" s="16">
        <v>4802079.87</v>
      </c>
      <c r="N130" s="16">
        <v>0</v>
      </c>
      <c r="O130" s="17">
        <f t="shared" si="3"/>
        <v>704.12999999988824</v>
      </c>
      <c r="BU130" s="10" t="s">
        <v>215</v>
      </c>
    </row>
    <row r="131" spans="2:73" x14ac:dyDescent="0.2">
      <c r="B131" s="27" t="s">
        <v>101</v>
      </c>
      <c r="C131" s="28" t="s">
        <v>102</v>
      </c>
      <c r="D131" s="50"/>
      <c r="E131" s="11"/>
      <c r="F131" s="13"/>
      <c r="G131" s="14" t="s">
        <v>217</v>
      </c>
      <c r="H131" s="15">
        <v>0</v>
      </c>
      <c r="I131" s="15">
        <v>0</v>
      </c>
      <c r="J131" s="16">
        <v>1400100</v>
      </c>
      <c r="K131" s="16">
        <v>-886000</v>
      </c>
      <c r="L131" s="16">
        <f t="shared" si="2"/>
        <v>514100</v>
      </c>
      <c r="M131" s="16">
        <v>504875.31</v>
      </c>
      <c r="N131" s="16">
        <v>0</v>
      </c>
      <c r="O131" s="17">
        <f t="shared" si="3"/>
        <v>9224.6900000000023</v>
      </c>
      <c r="BU131" s="10" t="s">
        <v>216</v>
      </c>
    </row>
    <row r="132" spans="2:73" x14ac:dyDescent="0.2">
      <c r="B132" s="27" t="s">
        <v>101</v>
      </c>
      <c r="C132" s="28" t="s">
        <v>102</v>
      </c>
      <c r="D132" s="50"/>
      <c r="E132" s="11"/>
      <c r="F132" s="13"/>
      <c r="G132" s="14" t="s">
        <v>218</v>
      </c>
      <c r="H132" s="15">
        <v>0</v>
      </c>
      <c r="I132" s="15">
        <v>0</v>
      </c>
      <c r="J132" s="16">
        <v>806782</v>
      </c>
      <c r="K132" s="16">
        <v>-139000</v>
      </c>
      <c r="L132" s="16">
        <f t="shared" si="2"/>
        <v>667782</v>
      </c>
      <c r="M132" s="16">
        <v>666890.06000000006</v>
      </c>
      <c r="N132" s="16">
        <v>0</v>
      </c>
      <c r="O132" s="17">
        <f t="shared" si="3"/>
        <v>891.93999999994412</v>
      </c>
      <c r="BU132" s="10" t="s">
        <v>217</v>
      </c>
    </row>
    <row r="133" spans="2:73" x14ac:dyDescent="0.2">
      <c r="B133" s="27" t="s">
        <v>101</v>
      </c>
      <c r="C133" s="28" t="s">
        <v>102</v>
      </c>
      <c r="D133" s="50"/>
      <c r="E133" s="11"/>
      <c r="F133" s="13"/>
      <c r="G133" s="14" t="s">
        <v>219</v>
      </c>
      <c r="H133" s="15">
        <v>0</v>
      </c>
      <c r="I133" s="15">
        <v>0</v>
      </c>
      <c r="J133" s="16">
        <v>500100</v>
      </c>
      <c r="K133" s="16">
        <v>-405602.92</v>
      </c>
      <c r="L133" s="16">
        <f t="shared" si="2"/>
        <v>94497.080000000016</v>
      </c>
      <c r="M133" s="16">
        <v>85473.74</v>
      </c>
      <c r="N133" s="16">
        <v>0</v>
      </c>
      <c r="O133" s="17">
        <f t="shared" si="3"/>
        <v>9023.3400000000111</v>
      </c>
      <c r="BU133" s="10" t="s">
        <v>218</v>
      </c>
    </row>
    <row r="134" spans="2:73" x14ac:dyDescent="0.2">
      <c r="B134" s="27" t="s">
        <v>101</v>
      </c>
      <c r="C134" s="28" t="s">
        <v>102</v>
      </c>
      <c r="D134" s="50"/>
      <c r="E134" s="11"/>
      <c r="F134" s="13"/>
      <c r="G134" s="14" t="s">
        <v>220</v>
      </c>
      <c r="H134" s="15">
        <v>0</v>
      </c>
      <c r="I134" s="15">
        <v>0</v>
      </c>
      <c r="J134" s="16">
        <v>36241</v>
      </c>
      <c r="K134" s="16">
        <v>0</v>
      </c>
      <c r="L134" s="16">
        <f t="shared" si="2"/>
        <v>36241</v>
      </c>
      <c r="M134" s="16">
        <v>30311.46</v>
      </c>
      <c r="N134" s="16">
        <v>0</v>
      </c>
      <c r="O134" s="17">
        <f t="shared" si="3"/>
        <v>5929.5400000000009</v>
      </c>
      <c r="BU134" s="10" t="s">
        <v>219</v>
      </c>
    </row>
    <row r="135" spans="2:73" x14ac:dyDescent="0.2">
      <c r="B135" s="27" t="s">
        <v>101</v>
      </c>
      <c r="C135" s="28" t="s">
        <v>102</v>
      </c>
      <c r="D135" s="50"/>
      <c r="E135" s="11"/>
      <c r="F135" s="13"/>
      <c r="G135" s="14" t="s">
        <v>221</v>
      </c>
      <c r="H135" s="15">
        <v>0</v>
      </c>
      <c r="I135" s="15">
        <v>0</v>
      </c>
      <c r="J135" s="16">
        <v>6000</v>
      </c>
      <c r="K135" s="16">
        <v>-6000</v>
      </c>
      <c r="L135" s="16">
        <f t="shared" si="2"/>
        <v>0</v>
      </c>
      <c r="M135" s="16">
        <v>0</v>
      </c>
      <c r="N135" s="16">
        <v>0</v>
      </c>
      <c r="O135" s="17">
        <f t="shared" si="3"/>
        <v>0</v>
      </c>
      <c r="BU135" s="10" t="s">
        <v>220</v>
      </c>
    </row>
    <row r="136" spans="2:73" x14ac:dyDescent="0.2">
      <c r="B136" s="27" t="s">
        <v>101</v>
      </c>
      <c r="C136" s="28" t="s">
        <v>102</v>
      </c>
      <c r="D136" s="50"/>
      <c r="E136" s="11"/>
      <c r="F136" s="13"/>
      <c r="G136" s="14" t="s">
        <v>222</v>
      </c>
      <c r="H136" s="15">
        <v>0</v>
      </c>
      <c r="I136" s="15">
        <v>0</v>
      </c>
      <c r="J136" s="16">
        <v>59000</v>
      </c>
      <c r="K136" s="16">
        <v>0</v>
      </c>
      <c r="L136" s="16">
        <f t="shared" si="2"/>
        <v>59000</v>
      </c>
      <c r="M136" s="16">
        <v>25229.65</v>
      </c>
      <c r="N136" s="16">
        <v>0</v>
      </c>
      <c r="O136" s="17">
        <f t="shared" si="3"/>
        <v>33770.35</v>
      </c>
      <c r="BU136" s="10" t="s">
        <v>221</v>
      </c>
    </row>
    <row r="137" spans="2:73" x14ac:dyDescent="0.2">
      <c r="B137" s="27" t="s">
        <v>101</v>
      </c>
      <c r="C137" s="28" t="s">
        <v>102</v>
      </c>
      <c r="D137" s="50"/>
      <c r="E137" s="11"/>
      <c r="F137" s="13"/>
      <c r="G137" s="14" t="s">
        <v>223</v>
      </c>
      <c r="H137" s="15">
        <v>0</v>
      </c>
      <c r="I137" s="15">
        <v>0</v>
      </c>
      <c r="J137" s="16">
        <v>17000</v>
      </c>
      <c r="K137" s="16">
        <v>0</v>
      </c>
      <c r="L137" s="16">
        <f t="shared" si="2"/>
        <v>17000</v>
      </c>
      <c r="M137" s="16">
        <v>0</v>
      </c>
      <c r="N137" s="16">
        <v>0</v>
      </c>
      <c r="O137" s="17">
        <f t="shared" si="3"/>
        <v>17000</v>
      </c>
      <c r="BU137" s="10" t="s">
        <v>222</v>
      </c>
    </row>
    <row r="138" spans="2:73" x14ac:dyDescent="0.2">
      <c r="B138" s="27" t="s">
        <v>101</v>
      </c>
      <c r="C138" s="28" t="s">
        <v>102</v>
      </c>
      <c r="D138" s="50"/>
      <c r="E138" s="11"/>
      <c r="F138" s="13"/>
      <c r="G138" s="14" t="s">
        <v>224</v>
      </c>
      <c r="H138" s="15">
        <v>0</v>
      </c>
      <c r="I138" s="15">
        <v>0</v>
      </c>
      <c r="J138" s="16">
        <v>2000</v>
      </c>
      <c r="K138" s="16">
        <v>0</v>
      </c>
      <c r="L138" s="16">
        <f t="shared" si="2"/>
        <v>2000</v>
      </c>
      <c r="M138" s="16">
        <v>0</v>
      </c>
      <c r="N138" s="16">
        <v>0</v>
      </c>
      <c r="O138" s="17">
        <f t="shared" si="3"/>
        <v>2000</v>
      </c>
      <c r="BU138" s="10" t="s">
        <v>223</v>
      </c>
    </row>
    <row r="139" spans="2:73" x14ac:dyDescent="0.2">
      <c r="B139" s="27" t="s">
        <v>101</v>
      </c>
      <c r="C139" s="28" t="s">
        <v>102</v>
      </c>
      <c r="D139" s="50"/>
      <c r="E139" s="11"/>
      <c r="F139" s="13"/>
      <c r="G139" s="14" t="s">
        <v>225</v>
      </c>
      <c r="H139" s="15">
        <v>0</v>
      </c>
      <c r="I139" s="15">
        <v>0</v>
      </c>
      <c r="J139" s="16">
        <v>1247566</v>
      </c>
      <c r="K139" s="16">
        <v>0</v>
      </c>
      <c r="L139" s="16">
        <f t="shared" si="2"/>
        <v>1247566</v>
      </c>
      <c r="M139" s="16">
        <v>262606.19</v>
      </c>
      <c r="N139" s="16">
        <v>0</v>
      </c>
      <c r="O139" s="17">
        <f t="shared" si="3"/>
        <v>984959.81</v>
      </c>
      <c r="BU139" s="10" t="s">
        <v>224</v>
      </c>
    </row>
    <row r="140" spans="2:73" x14ac:dyDescent="0.2">
      <c r="B140" s="27" t="s">
        <v>101</v>
      </c>
      <c r="C140" s="28" t="s">
        <v>102</v>
      </c>
      <c r="D140" s="50"/>
      <c r="E140" s="11"/>
      <c r="F140" s="13"/>
      <c r="G140" s="14" t="s">
        <v>226</v>
      </c>
      <c r="H140" s="15">
        <v>0</v>
      </c>
      <c r="I140" s="15">
        <v>0</v>
      </c>
      <c r="J140" s="16">
        <v>1099000</v>
      </c>
      <c r="K140" s="16">
        <v>0</v>
      </c>
      <c r="L140" s="16">
        <f t="shared" si="2"/>
        <v>1099000</v>
      </c>
      <c r="M140" s="16">
        <v>1099000</v>
      </c>
      <c r="N140" s="16">
        <v>0</v>
      </c>
      <c r="O140" s="17">
        <f t="shared" si="3"/>
        <v>0</v>
      </c>
      <c r="BU140" s="10" t="s">
        <v>225</v>
      </c>
    </row>
    <row r="141" spans="2:73" ht="13.5" thickBot="1" x14ac:dyDescent="0.25">
      <c r="B141" s="27" t="s">
        <v>101</v>
      </c>
      <c r="C141" s="28" t="s">
        <v>102</v>
      </c>
      <c r="D141" s="50"/>
      <c r="E141" s="57"/>
      <c r="F141" s="58"/>
      <c r="G141" s="59" t="s">
        <v>227</v>
      </c>
      <c r="H141" s="60">
        <v>0</v>
      </c>
      <c r="I141" s="60">
        <v>0</v>
      </c>
      <c r="J141" s="61">
        <v>775000</v>
      </c>
      <c r="K141" s="61">
        <v>0</v>
      </c>
      <c r="L141" s="61">
        <f t="shared" si="2"/>
        <v>775000</v>
      </c>
      <c r="M141" s="61">
        <v>764375.3</v>
      </c>
      <c r="N141" s="61">
        <v>0</v>
      </c>
      <c r="O141" s="62">
        <f t="shared" si="3"/>
        <v>10624.699999999953</v>
      </c>
      <c r="BU141" s="10" t="s">
        <v>226</v>
      </c>
    </row>
    <row r="142" spans="2:73" x14ac:dyDescent="0.2">
      <c r="B142" s="27" t="s">
        <v>101</v>
      </c>
      <c r="C142" s="28" t="s">
        <v>102</v>
      </c>
      <c r="D142" s="50"/>
      <c r="E142" s="51" t="s">
        <v>228</v>
      </c>
      <c r="F142" s="52"/>
      <c r="G142" s="53"/>
      <c r="H142" s="54">
        <v>0</v>
      </c>
      <c r="I142" s="54">
        <v>0</v>
      </c>
      <c r="J142" s="55">
        <v>16330980</v>
      </c>
      <c r="K142" s="55">
        <v>-287720</v>
      </c>
      <c r="L142" s="55">
        <f t="shared" si="2"/>
        <v>16043260</v>
      </c>
      <c r="M142" s="55">
        <v>15978579.279999999</v>
      </c>
      <c r="N142" s="55">
        <v>0</v>
      </c>
      <c r="O142" s="56">
        <f t="shared" si="3"/>
        <v>64680.720000000671</v>
      </c>
      <c r="BU142" s="10" t="s">
        <v>227</v>
      </c>
    </row>
    <row r="143" spans="2:73" x14ac:dyDescent="0.2">
      <c r="B143" s="27" t="s">
        <v>101</v>
      </c>
      <c r="C143" s="28" t="s">
        <v>102</v>
      </c>
      <c r="D143" s="50"/>
      <c r="E143" s="27"/>
      <c r="F143" s="29" t="s">
        <v>229</v>
      </c>
      <c r="G143" s="30"/>
      <c r="H143" s="31">
        <v>0</v>
      </c>
      <c r="I143" s="31">
        <v>0</v>
      </c>
      <c r="J143" s="32">
        <v>16330980</v>
      </c>
      <c r="K143" s="32">
        <v>-287720</v>
      </c>
      <c r="L143" s="32">
        <f t="shared" si="2"/>
        <v>16043260</v>
      </c>
      <c r="M143" s="32">
        <v>15978579.279999999</v>
      </c>
      <c r="N143" s="32">
        <v>0</v>
      </c>
      <c r="O143" s="33">
        <f t="shared" si="3"/>
        <v>64680.720000000671</v>
      </c>
      <c r="BU143" s="10" t="s">
        <v>230</v>
      </c>
    </row>
    <row r="144" spans="2:73" x14ac:dyDescent="0.2">
      <c r="B144" s="27" t="s">
        <v>101</v>
      </c>
      <c r="C144" s="28" t="s">
        <v>102</v>
      </c>
      <c r="D144" s="50"/>
      <c r="E144" s="11"/>
      <c r="F144" s="13"/>
      <c r="G144" s="14" t="s">
        <v>230</v>
      </c>
      <c r="H144" s="15">
        <v>0</v>
      </c>
      <c r="I144" s="15">
        <v>0</v>
      </c>
      <c r="J144" s="16">
        <v>15541000</v>
      </c>
      <c r="K144" s="16">
        <v>0</v>
      </c>
      <c r="L144" s="16">
        <f t="shared" si="2"/>
        <v>15541000</v>
      </c>
      <c r="M144" s="16">
        <v>15540497.460000001</v>
      </c>
      <c r="N144" s="16">
        <v>0</v>
      </c>
      <c r="O144" s="17">
        <f t="shared" si="3"/>
        <v>502.53999999910593</v>
      </c>
      <c r="BU144" s="10" t="s">
        <v>230</v>
      </c>
    </row>
    <row r="145" spans="2:73" x14ac:dyDescent="0.2">
      <c r="B145" s="27" t="s">
        <v>101</v>
      </c>
      <c r="C145" s="28" t="s">
        <v>102</v>
      </c>
      <c r="D145" s="50"/>
      <c r="E145" s="11"/>
      <c r="F145" s="13"/>
      <c r="G145" s="14" t="s">
        <v>231</v>
      </c>
      <c r="H145" s="15">
        <v>0</v>
      </c>
      <c r="I145" s="15">
        <v>0</v>
      </c>
      <c r="J145" s="16">
        <v>435000</v>
      </c>
      <c r="K145" s="16">
        <v>-283000</v>
      </c>
      <c r="L145" s="16">
        <f t="shared" si="2"/>
        <v>152000</v>
      </c>
      <c r="M145" s="16">
        <v>151433.79</v>
      </c>
      <c r="N145" s="16">
        <v>0</v>
      </c>
      <c r="O145" s="17">
        <f t="shared" si="3"/>
        <v>566.20999999999185</v>
      </c>
      <c r="BU145" s="10" t="s">
        <v>230</v>
      </c>
    </row>
    <row r="146" spans="2:73" x14ac:dyDescent="0.2">
      <c r="B146" s="27" t="s">
        <v>101</v>
      </c>
      <c r="C146" s="28" t="s">
        <v>102</v>
      </c>
      <c r="D146" s="50"/>
      <c r="E146" s="11"/>
      <c r="F146" s="13"/>
      <c r="G146" s="14" t="s">
        <v>232</v>
      </c>
      <c r="H146" s="15">
        <v>0</v>
      </c>
      <c r="I146" s="15">
        <v>0</v>
      </c>
      <c r="J146" s="16">
        <v>14000</v>
      </c>
      <c r="K146" s="16">
        <v>-4720</v>
      </c>
      <c r="L146" s="16">
        <f t="shared" ref="L146:L209" si="4">H146+J146+I146+K146</f>
        <v>9280</v>
      </c>
      <c r="M146" s="16">
        <v>0</v>
      </c>
      <c r="N146" s="16">
        <v>0</v>
      </c>
      <c r="O146" s="17">
        <f t="shared" ref="O146:O209" si="5">L146-(M146+N146)</f>
        <v>9280</v>
      </c>
      <c r="BU146" s="10" t="s">
        <v>231</v>
      </c>
    </row>
    <row r="147" spans="2:73" x14ac:dyDescent="0.2">
      <c r="B147" s="27" t="s">
        <v>101</v>
      </c>
      <c r="C147" s="28" t="s">
        <v>102</v>
      </c>
      <c r="D147" s="50"/>
      <c r="E147" s="11"/>
      <c r="F147" s="13"/>
      <c r="G147" s="14" t="s">
        <v>233</v>
      </c>
      <c r="H147" s="15">
        <v>0</v>
      </c>
      <c r="I147" s="15">
        <v>0</v>
      </c>
      <c r="J147" s="16">
        <v>2000</v>
      </c>
      <c r="K147" s="16">
        <v>0</v>
      </c>
      <c r="L147" s="16">
        <f t="shared" si="4"/>
        <v>2000</v>
      </c>
      <c r="M147" s="16">
        <v>0</v>
      </c>
      <c r="N147" s="16">
        <v>0</v>
      </c>
      <c r="O147" s="17">
        <f t="shared" si="5"/>
        <v>2000</v>
      </c>
      <c r="BU147" s="10" t="s">
        <v>232</v>
      </c>
    </row>
    <row r="148" spans="2:73" x14ac:dyDescent="0.2">
      <c r="B148" s="27" t="s">
        <v>101</v>
      </c>
      <c r="C148" s="28" t="s">
        <v>102</v>
      </c>
      <c r="D148" s="50"/>
      <c r="E148" s="11"/>
      <c r="F148" s="13"/>
      <c r="G148" s="14" t="s">
        <v>234</v>
      </c>
      <c r="H148" s="15">
        <v>0</v>
      </c>
      <c r="I148" s="15">
        <v>0</v>
      </c>
      <c r="J148" s="16">
        <v>49000</v>
      </c>
      <c r="K148" s="16">
        <v>0</v>
      </c>
      <c r="L148" s="16">
        <f t="shared" si="4"/>
        <v>49000</v>
      </c>
      <c r="M148" s="16">
        <v>0</v>
      </c>
      <c r="N148" s="16">
        <v>0</v>
      </c>
      <c r="O148" s="17">
        <f t="shared" si="5"/>
        <v>49000</v>
      </c>
      <c r="BU148" s="10" t="s">
        <v>233</v>
      </c>
    </row>
    <row r="149" spans="2:73" x14ac:dyDescent="0.2">
      <c r="B149" s="27" t="s">
        <v>101</v>
      </c>
      <c r="C149" s="28" t="s">
        <v>102</v>
      </c>
      <c r="D149" s="50"/>
      <c r="E149" s="11"/>
      <c r="F149" s="13"/>
      <c r="G149" s="14" t="s">
        <v>235</v>
      </c>
      <c r="H149" s="15">
        <v>0</v>
      </c>
      <c r="I149" s="15">
        <v>0</v>
      </c>
      <c r="J149" s="16">
        <v>50000</v>
      </c>
      <c r="K149" s="16">
        <v>0</v>
      </c>
      <c r="L149" s="16">
        <f t="shared" si="4"/>
        <v>50000</v>
      </c>
      <c r="M149" s="16">
        <v>50000</v>
      </c>
      <c r="N149" s="16">
        <v>0</v>
      </c>
      <c r="O149" s="17">
        <f t="shared" si="5"/>
        <v>0</v>
      </c>
      <c r="BU149" s="10" t="s">
        <v>234</v>
      </c>
    </row>
    <row r="150" spans="2:73" x14ac:dyDescent="0.2">
      <c r="B150" s="27" t="s">
        <v>101</v>
      </c>
      <c r="C150" s="28" t="s">
        <v>102</v>
      </c>
      <c r="D150" s="50"/>
      <c r="E150" s="11"/>
      <c r="F150" s="13"/>
      <c r="G150" s="14" t="s">
        <v>236</v>
      </c>
      <c r="H150" s="15">
        <v>0</v>
      </c>
      <c r="I150" s="15">
        <v>0</v>
      </c>
      <c r="J150" s="16">
        <v>219980</v>
      </c>
      <c r="K150" s="16">
        <v>0</v>
      </c>
      <c r="L150" s="16">
        <f t="shared" si="4"/>
        <v>219980</v>
      </c>
      <c r="M150" s="16">
        <v>217288.03</v>
      </c>
      <c r="N150" s="16">
        <v>0</v>
      </c>
      <c r="O150" s="17">
        <f t="shared" si="5"/>
        <v>2691.9700000000012</v>
      </c>
      <c r="BU150" s="10" t="s">
        <v>235</v>
      </c>
    </row>
    <row r="151" spans="2:73" ht="13.5" thickBot="1" x14ac:dyDescent="0.25">
      <c r="B151" s="27" t="s">
        <v>101</v>
      </c>
      <c r="C151" s="28" t="s">
        <v>102</v>
      </c>
      <c r="D151" s="50"/>
      <c r="E151" s="57"/>
      <c r="F151" s="58"/>
      <c r="G151" s="59" t="s">
        <v>237</v>
      </c>
      <c r="H151" s="60">
        <v>0</v>
      </c>
      <c r="I151" s="60">
        <v>0</v>
      </c>
      <c r="J151" s="61">
        <v>20000</v>
      </c>
      <c r="K151" s="61">
        <v>0</v>
      </c>
      <c r="L151" s="61">
        <f t="shared" si="4"/>
        <v>20000</v>
      </c>
      <c r="M151" s="61">
        <v>19360</v>
      </c>
      <c r="N151" s="61">
        <v>0</v>
      </c>
      <c r="O151" s="62">
        <f t="shared" si="5"/>
        <v>640</v>
      </c>
      <c r="BU151" s="10" t="s">
        <v>236</v>
      </c>
    </row>
    <row r="152" spans="2:73" ht="21" x14ac:dyDescent="0.2">
      <c r="B152" s="27" t="s">
        <v>101</v>
      </c>
      <c r="C152" s="28" t="s">
        <v>102</v>
      </c>
      <c r="D152" s="50"/>
      <c r="E152" s="51" t="s">
        <v>238</v>
      </c>
      <c r="F152" s="52"/>
      <c r="G152" s="53"/>
      <c r="H152" s="54">
        <v>0</v>
      </c>
      <c r="I152" s="54">
        <v>0</v>
      </c>
      <c r="J152" s="55">
        <v>3086919.1</v>
      </c>
      <c r="K152" s="55">
        <v>-559919.1</v>
      </c>
      <c r="L152" s="55">
        <f t="shared" si="4"/>
        <v>2527000</v>
      </c>
      <c r="M152" s="55">
        <v>2432908.46</v>
      </c>
      <c r="N152" s="55">
        <v>0</v>
      </c>
      <c r="O152" s="56">
        <f t="shared" si="5"/>
        <v>94091.540000000037</v>
      </c>
      <c r="BU152" s="10" t="s">
        <v>237</v>
      </c>
    </row>
    <row r="153" spans="2:73" x14ac:dyDescent="0.2">
      <c r="B153" s="27" t="s">
        <v>101</v>
      </c>
      <c r="C153" s="28" t="s">
        <v>102</v>
      </c>
      <c r="D153" s="50"/>
      <c r="E153" s="27"/>
      <c r="F153" s="29" t="s">
        <v>239</v>
      </c>
      <c r="G153" s="30"/>
      <c r="H153" s="31">
        <v>0</v>
      </c>
      <c r="I153" s="31">
        <v>0</v>
      </c>
      <c r="J153" s="32">
        <v>3086919.1</v>
      </c>
      <c r="K153" s="32">
        <v>-559919.1</v>
      </c>
      <c r="L153" s="32">
        <f t="shared" si="4"/>
        <v>2527000</v>
      </c>
      <c r="M153" s="32">
        <v>2432908.46</v>
      </c>
      <c r="N153" s="32">
        <v>0</v>
      </c>
      <c r="O153" s="33">
        <f t="shared" si="5"/>
        <v>94091.540000000037</v>
      </c>
      <c r="BU153" s="10" t="s">
        <v>240</v>
      </c>
    </row>
    <row r="154" spans="2:73" x14ac:dyDescent="0.2">
      <c r="B154" s="27" t="s">
        <v>101</v>
      </c>
      <c r="C154" s="28" t="s">
        <v>102</v>
      </c>
      <c r="D154" s="50"/>
      <c r="E154" s="11"/>
      <c r="F154" s="13"/>
      <c r="G154" s="14" t="s">
        <v>240</v>
      </c>
      <c r="H154" s="15">
        <v>0</v>
      </c>
      <c r="I154" s="15">
        <v>0</v>
      </c>
      <c r="J154" s="16">
        <v>2555000</v>
      </c>
      <c r="K154" s="16">
        <v>-458000</v>
      </c>
      <c r="L154" s="16">
        <f t="shared" si="4"/>
        <v>2097000</v>
      </c>
      <c r="M154" s="16">
        <v>2096891.58</v>
      </c>
      <c r="N154" s="16">
        <v>0</v>
      </c>
      <c r="O154" s="17">
        <f t="shared" si="5"/>
        <v>108.41999999992549</v>
      </c>
      <c r="BU154" s="10" t="s">
        <v>240</v>
      </c>
    </row>
    <row r="155" spans="2:73" x14ac:dyDescent="0.2">
      <c r="B155" s="27" t="s">
        <v>101</v>
      </c>
      <c r="C155" s="28" t="s">
        <v>102</v>
      </c>
      <c r="D155" s="50"/>
      <c r="E155" s="11"/>
      <c r="F155" s="13"/>
      <c r="G155" s="14" t="s">
        <v>241</v>
      </c>
      <c r="H155" s="15">
        <v>0</v>
      </c>
      <c r="I155" s="15">
        <v>0</v>
      </c>
      <c r="J155" s="16">
        <v>382000</v>
      </c>
      <c r="K155" s="16">
        <v>-86000</v>
      </c>
      <c r="L155" s="16">
        <f t="shared" si="4"/>
        <v>296000</v>
      </c>
      <c r="M155" s="16">
        <v>295455.98</v>
      </c>
      <c r="N155" s="16">
        <v>0</v>
      </c>
      <c r="O155" s="17">
        <f t="shared" si="5"/>
        <v>544.02000000001863</v>
      </c>
      <c r="BU155" s="10" t="s">
        <v>240</v>
      </c>
    </row>
    <row r="156" spans="2:73" x14ac:dyDescent="0.2">
      <c r="B156" s="27" t="s">
        <v>101</v>
      </c>
      <c r="C156" s="28" t="s">
        <v>102</v>
      </c>
      <c r="D156" s="50"/>
      <c r="E156" s="11"/>
      <c r="F156" s="13"/>
      <c r="G156" s="14" t="s">
        <v>242</v>
      </c>
      <c r="H156" s="15">
        <v>0</v>
      </c>
      <c r="I156" s="15">
        <v>0</v>
      </c>
      <c r="J156" s="16">
        <v>33000</v>
      </c>
      <c r="K156" s="16">
        <v>0</v>
      </c>
      <c r="L156" s="16">
        <f t="shared" si="4"/>
        <v>33000</v>
      </c>
      <c r="M156" s="16">
        <v>0</v>
      </c>
      <c r="N156" s="16">
        <v>0</v>
      </c>
      <c r="O156" s="17">
        <f t="shared" si="5"/>
        <v>33000</v>
      </c>
      <c r="BU156" s="10" t="s">
        <v>241</v>
      </c>
    </row>
    <row r="157" spans="2:73" x14ac:dyDescent="0.2">
      <c r="B157" s="27" t="s">
        <v>101</v>
      </c>
      <c r="C157" s="28" t="s">
        <v>102</v>
      </c>
      <c r="D157" s="50"/>
      <c r="E157" s="11"/>
      <c r="F157" s="13"/>
      <c r="G157" s="14" t="s">
        <v>243</v>
      </c>
      <c r="H157" s="15">
        <v>0</v>
      </c>
      <c r="I157" s="15">
        <v>0</v>
      </c>
      <c r="J157" s="16">
        <v>31000</v>
      </c>
      <c r="K157" s="16">
        <v>-13919.1</v>
      </c>
      <c r="L157" s="16">
        <f t="shared" si="4"/>
        <v>17080.900000000001</v>
      </c>
      <c r="M157" s="16">
        <v>17080.900000000001</v>
      </c>
      <c r="N157" s="16">
        <v>0</v>
      </c>
      <c r="O157" s="17">
        <f t="shared" si="5"/>
        <v>0</v>
      </c>
      <c r="BU157" s="10" t="s">
        <v>242</v>
      </c>
    </row>
    <row r="158" spans="2:73" x14ac:dyDescent="0.2">
      <c r="B158" s="27" t="s">
        <v>101</v>
      </c>
      <c r="C158" s="28" t="s">
        <v>102</v>
      </c>
      <c r="D158" s="50"/>
      <c r="E158" s="11"/>
      <c r="F158" s="13"/>
      <c r="G158" s="14" t="s">
        <v>244</v>
      </c>
      <c r="H158" s="15">
        <v>0</v>
      </c>
      <c r="I158" s="15">
        <v>0</v>
      </c>
      <c r="J158" s="16">
        <v>23919.1</v>
      </c>
      <c r="K158" s="16">
        <v>-2000</v>
      </c>
      <c r="L158" s="16">
        <f t="shared" si="4"/>
        <v>21919.1</v>
      </c>
      <c r="M158" s="16">
        <v>19940</v>
      </c>
      <c r="N158" s="16">
        <v>0</v>
      </c>
      <c r="O158" s="17">
        <f t="shared" si="5"/>
        <v>1979.0999999999985</v>
      </c>
      <c r="BU158" s="10" t="s">
        <v>243</v>
      </c>
    </row>
    <row r="159" spans="2:73" x14ac:dyDescent="0.2">
      <c r="B159" s="27" t="s">
        <v>101</v>
      </c>
      <c r="C159" s="28" t="s">
        <v>102</v>
      </c>
      <c r="D159" s="50"/>
      <c r="E159" s="11"/>
      <c r="F159" s="13"/>
      <c r="G159" s="14" t="s">
        <v>245</v>
      </c>
      <c r="H159" s="15">
        <v>0</v>
      </c>
      <c r="I159" s="15">
        <v>0</v>
      </c>
      <c r="J159" s="16">
        <v>48000</v>
      </c>
      <c r="K159" s="16">
        <v>0</v>
      </c>
      <c r="L159" s="16">
        <f t="shared" si="4"/>
        <v>48000</v>
      </c>
      <c r="M159" s="16">
        <v>0</v>
      </c>
      <c r="N159" s="16">
        <v>0</v>
      </c>
      <c r="O159" s="17">
        <f t="shared" si="5"/>
        <v>48000</v>
      </c>
      <c r="BU159" s="10" t="s">
        <v>244</v>
      </c>
    </row>
    <row r="160" spans="2:73" ht="13.5" thickBot="1" x14ac:dyDescent="0.25">
      <c r="B160" s="27" t="s">
        <v>101</v>
      </c>
      <c r="C160" s="28" t="s">
        <v>102</v>
      </c>
      <c r="D160" s="50"/>
      <c r="E160" s="57"/>
      <c r="F160" s="58"/>
      <c r="G160" s="59" t="s">
        <v>246</v>
      </c>
      <c r="H160" s="60">
        <v>0</v>
      </c>
      <c r="I160" s="60">
        <v>0</v>
      </c>
      <c r="J160" s="61">
        <v>14000</v>
      </c>
      <c r="K160" s="61">
        <v>0</v>
      </c>
      <c r="L160" s="61">
        <f t="shared" si="4"/>
        <v>14000</v>
      </c>
      <c r="M160" s="61">
        <v>3540</v>
      </c>
      <c r="N160" s="61">
        <v>0</v>
      </c>
      <c r="O160" s="62">
        <f t="shared" si="5"/>
        <v>10460</v>
      </c>
      <c r="BU160" s="10" t="s">
        <v>245</v>
      </c>
    </row>
    <row r="161" spans="2:73" x14ac:dyDescent="0.2">
      <c r="B161" s="27" t="s">
        <v>101</v>
      </c>
      <c r="C161" s="28" t="s">
        <v>102</v>
      </c>
      <c r="D161" s="50"/>
      <c r="E161" s="51" t="s">
        <v>247</v>
      </c>
      <c r="F161" s="52"/>
      <c r="G161" s="53"/>
      <c r="H161" s="54">
        <v>0</v>
      </c>
      <c r="I161" s="54">
        <v>0</v>
      </c>
      <c r="J161" s="55">
        <v>11159724</v>
      </c>
      <c r="K161" s="55">
        <v>0</v>
      </c>
      <c r="L161" s="55">
        <f t="shared" si="4"/>
        <v>11159724</v>
      </c>
      <c r="M161" s="55">
        <v>11136634.02</v>
      </c>
      <c r="N161" s="55">
        <v>0</v>
      </c>
      <c r="O161" s="56">
        <f t="shared" si="5"/>
        <v>23089.980000000447</v>
      </c>
      <c r="BU161" s="10" t="s">
        <v>246</v>
      </c>
    </row>
    <row r="162" spans="2:73" x14ac:dyDescent="0.2">
      <c r="B162" s="27" t="s">
        <v>101</v>
      </c>
      <c r="C162" s="28" t="s">
        <v>102</v>
      </c>
      <c r="D162" s="50"/>
      <c r="E162" s="27"/>
      <c r="F162" s="29" t="s">
        <v>248</v>
      </c>
      <c r="G162" s="30"/>
      <c r="H162" s="31">
        <v>0</v>
      </c>
      <c r="I162" s="31">
        <v>0</v>
      </c>
      <c r="J162" s="32">
        <v>11159724</v>
      </c>
      <c r="K162" s="32">
        <v>0</v>
      </c>
      <c r="L162" s="32">
        <f t="shared" si="4"/>
        <v>11159724</v>
      </c>
      <c r="M162" s="32">
        <v>11136634.02</v>
      </c>
      <c r="N162" s="32">
        <v>0</v>
      </c>
      <c r="O162" s="33">
        <f t="shared" si="5"/>
        <v>23089.980000000447</v>
      </c>
      <c r="BU162" s="10" t="s">
        <v>249</v>
      </c>
    </row>
    <row r="163" spans="2:73" x14ac:dyDescent="0.2">
      <c r="B163" s="27" t="s">
        <v>101</v>
      </c>
      <c r="C163" s="28" t="s">
        <v>102</v>
      </c>
      <c r="D163" s="50"/>
      <c r="E163" s="11"/>
      <c r="F163" s="13"/>
      <c r="G163" s="14" t="s">
        <v>249</v>
      </c>
      <c r="H163" s="15">
        <v>0</v>
      </c>
      <c r="I163" s="15">
        <v>0</v>
      </c>
      <c r="J163" s="16">
        <v>75000</v>
      </c>
      <c r="K163" s="16">
        <v>0</v>
      </c>
      <c r="L163" s="16">
        <f t="shared" si="4"/>
        <v>75000</v>
      </c>
      <c r="M163" s="16">
        <v>74400</v>
      </c>
      <c r="N163" s="16">
        <v>0</v>
      </c>
      <c r="O163" s="17">
        <f t="shared" si="5"/>
        <v>600</v>
      </c>
      <c r="BU163" s="10" t="s">
        <v>249</v>
      </c>
    </row>
    <row r="164" spans="2:73" x14ac:dyDescent="0.2">
      <c r="B164" s="27" t="s">
        <v>101</v>
      </c>
      <c r="C164" s="28" t="s">
        <v>102</v>
      </c>
      <c r="D164" s="50"/>
      <c r="E164" s="11"/>
      <c r="F164" s="13"/>
      <c r="G164" s="14" t="s">
        <v>250</v>
      </c>
      <c r="H164" s="15">
        <v>0</v>
      </c>
      <c r="I164" s="15">
        <v>0</v>
      </c>
      <c r="J164" s="16">
        <v>10176767</v>
      </c>
      <c r="K164" s="16">
        <v>0</v>
      </c>
      <c r="L164" s="16">
        <f t="shared" si="4"/>
        <v>10176767</v>
      </c>
      <c r="M164" s="16">
        <v>10176260.48</v>
      </c>
      <c r="N164" s="16">
        <v>0</v>
      </c>
      <c r="O164" s="17">
        <f t="shared" si="5"/>
        <v>506.51999999955297</v>
      </c>
      <c r="BU164" s="10" t="s">
        <v>249</v>
      </c>
    </row>
    <row r="165" spans="2:73" x14ac:dyDescent="0.2">
      <c r="B165" s="27" t="s">
        <v>101</v>
      </c>
      <c r="C165" s="28" t="s">
        <v>102</v>
      </c>
      <c r="D165" s="50"/>
      <c r="E165" s="11"/>
      <c r="F165" s="13"/>
      <c r="G165" s="14" t="s">
        <v>251</v>
      </c>
      <c r="H165" s="15">
        <v>0</v>
      </c>
      <c r="I165" s="15">
        <v>0</v>
      </c>
      <c r="J165" s="16">
        <v>827957</v>
      </c>
      <c r="K165" s="16">
        <v>0</v>
      </c>
      <c r="L165" s="16">
        <f t="shared" si="4"/>
        <v>827957</v>
      </c>
      <c r="M165" s="16">
        <v>827473.04</v>
      </c>
      <c r="N165" s="16">
        <v>0</v>
      </c>
      <c r="O165" s="17">
        <f t="shared" si="5"/>
        <v>483.95999999996275</v>
      </c>
      <c r="BU165" s="10" t="s">
        <v>250</v>
      </c>
    </row>
    <row r="166" spans="2:73" ht="13.5" thickBot="1" x14ac:dyDescent="0.25">
      <c r="B166" s="27" t="s">
        <v>101</v>
      </c>
      <c r="C166" s="28" t="s">
        <v>102</v>
      </c>
      <c r="D166" s="50"/>
      <c r="E166" s="57"/>
      <c r="F166" s="58"/>
      <c r="G166" s="59" t="s">
        <v>252</v>
      </c>
      <c r="H166" s="60">
        <v>0</v>
      </c>
      <c r="I166" s="60">
        <v>0</v>
      </c>
      <c r="J166" s="61">
        <v>80000</v>
      </c>
      <c r="K166" s="61">
        <v>0</v>
      </c>
      <c r="L166" s="61">
        <f t="shared" si="4"/>
        <v>80000</v>
      </c>
      <c r="M166" s="61">
        <v>58500.5</v>
      </c>
      <c r="N166" s="61">
        <v>0</v>
      </c>
      <c r="O166" s="62">
        <f t="shared" si="5"/>
        <v>21499.5</v>
      </c>
      <c r="BU166" s="10" t="s">
        <v>251</v>
      </c>
    </row>
    <row r="167" spans="2:73" x14ac:dyDescent="0.2">
      <c r="B167" s="27" t="s">
        <v>101</v>
      </c>
      <c r="C167" s="28" t="s">
        <v>102</v>
      </c>
      <c r="D167" s="50"/>
      <c r="E167" s="51" t="s">
        <v>253</v>
      </c>
      <c r="F167" s="52"/>
      <c r="G167" s="53"/>
      <c r="H167" s="54">
        <v>0</v>
      </c>
      <c r="I167" s="54">
        <v>0</v>
      </c>
      <c r="J167" s="55">
        <v>4068488</v>
      </c>
      <c r="K167" s="55">
        <v>0</v>
      </c>
      <c r="L167" s="55">
        <f t="shared" si="4"/>
        <v>4068488</v>
      </c>
      <c r="M167" s="55">
        <v>4041836.7</v>
      </c>
      <c r="N167" s="55">
        <v>0</v>
      </c>
      <c r="O167" s="56">
        <f t="shared" si="5"/>
        <v>26651.299999999814</v>
      </c>
      <c r="BU167" s="10" t="s">
        <v>252</v>
      </c>
    </row>
    <row r="168" spans="2:73" x14ac:dyDescent="0.2">
      <c r="B168" s="27" t="s">
        <v>101</v>
      </c>
      <c r="C168" s="28" t="s">
        <v>102</v>
      </c>
      <c r="D168" s="50"/>
      <c r="E168" s="27"/>
      <c r="F168" s="29" t="s">
        <v>254</v>
      </c>
      <c r="G168" s="30"/>
      <c r="H168" s="31">
        <v>0</v>
      </c>
      <c r="I168" s="31">
        <v>0</v>
      </c>
      <c r="J168" s="32">
        <v>4068488</v>
      </c>
      <c r="K168" s="32">
        <v>0</v>
      </c>
      <c r="L168" s="32">
        <f t="shared" si="4"/>
        <v>4068488</v>
      </c>
      <c r="M168" s="32">
        <v>4041836.7</v>
      </c>
      <c r="N168" s="32">
        <v>0</v>
      </c>
      <c r="O168" s="33">
        <f t="shared" si="5"/>
        <v>26651.299999999814</v>
      </c>
      <c r="BU168" s="10" t="s">
        <v>255</v>
      </c>
    </row>
    <row r="169" spans="2:73" x14ac:dyDescent="0.2">
      <c r="B169" s="27" t="s">
        <v>101</v>
      </c>
      <c r="C169" s="28" t="s">
        <v>102</v>
      </c>
      <c r="D169" s="50"/>
      <c r="E169" s="11"/>
      <c r="F169" s="13"/>
      <c r="G169" s="14" t="s">
        <v>255</v>
      </c>
      <c r="H169" s="15">
        <v>0</v>
      </c>
      <c r="I169" s="15">
        <v>0</v>
      </c>
      <c r="J169" s="16">
        <v>130000</v>
      </c>
      <c r="K169" s="16">
        <v>0</v>
      </c>
      <c r="L169" s="16">
        <f t="shared" si="4"/>
        <v>130000</v>
      </c>
      <c r="M169" s="16">
        <v>128448.9</v>
      </c>
      <c r="N169" s="16">
        <v>0</v>
      </c>
      <c r="O169" s="17">
        <f t="shared" si="5"/>
        <v>1551.1000000000058</v>
      </c>
      <c r="BU169" s="10" t="s">
        <v>255</v>
      </c>
    </row>
    <row r="170" spans="2:73" x14ac:dyDescent="0.2">
      <c r="B170" s="27" t="s">
        <v>101</v>
      </c>
      <c r="C170" s="28" t="s">
        <v>102</v>
      </c>
      <c r="D170" s="50"/>
      <c r="E170" s="11"/>
      <c r="F170" s="13"/>
      <c r="G170" s="14" t="s">
        <v>256</v>
      </c>
      <c r="H170" s="15">
        <v>0</v>
      </c>
      <c r="I170" s="15">
        <v>0</v>
      </c>
      <c r="J170" s="16">
        <v>3544653</v>
      </c>
      <c r="K170" s="16">
        <v>0</v>
      </c>
      <c r="L170" s="16">
        <f t="shared" si="4"/>
        <v>3544653</v>
      </c>
      <c r="M170" s="16">
        <v>3543763.84</v>
      </c>
      <c r="N170" s="16">
        <v>0</v>
      </c>
      <c r="O170" s="17">
        <f t="shared" si="5"/>
        <v>889.16000000014901</v>
      </c>
      <c r="BU170" s="10" t="s">
        <v>255</v>
      </c>
    </row>
    <row r="171" spans="2:73" x14ac:dyDescent="0.2">
      <c r="B171" s="27" t="s">
        <v>101</v>
      </c>
      <c r="C171" s="28" t="s">
        <v>102</v>
      </c>
      <c r="D171" s="50"/>
      <c r="E171" s="11"/>
      <c r="F171" s="13"/>
      <c r="G171" s="14" t="s">
        <v>257</v>
      </c>
      <c r="H171" s="15">
        <v>0</v>
      </c>
      <c r="I171" s="15">
        <v>0</v>
      </c>
      <c r="J171" s="16">
        <v>21334</v>
      </c>
      <c r="K171" s="16">
        <v>0</v>
      </c>
      <c r="L171" s="16">
        <f t="shared" si="4"/>
        <v>21334</v>
      </c>
      <c r="M171" s="16">
        <v>14124.26</v>
      </c>
      <c r="N171" s="16">
        <v>0</v>
      </c>
      <c r="O171" s="17">
        <f t="shared" si="5"/>
        <v>7209.74</v>
      </c>
      <c r="BU171" s="10" t="s">
        <v>256</v>
      </c>
    </row>
    <row r="172" spans="2:73" x14ac:dyDescent="0.2">
      <c r="B172" s="27" t="s">
        <v>101</v>
      </c>
      <c r="C172" s="28" t="s">
        <v>102</v>
      </c>
      <c r="D172" s="50"/>
      <c r="E172" s="11"/>
      <c r="F172" s="13"/>
      <c r="G172" s="14" t="s">
        <v>258</v>
      </c>
      <c r="H172" s="15">
        <v>0</v>
      </c>
      <c r="I172" s="15">
        <v>0</v>
      </c>
      <c r="J172" s="16">
        <v>309501</v>
      </c>
      <c r="K172" s="16">
        <v>0</v>
      </c>
      <c r="L172" s="16">
        <f t="shared" si="4"/>
        <v>309501</v>
      </c>
      <c r="M172" s="16">
        <v>308692.65999999997</v>
      </c>
      <c r="N172" s="16">
        <v>0</v>
      </c>
      <c r="O172" s="17">
        <f t="shared" si="5"/>
        <v>808.34000000002561</v>
      </c>
      <c r="BU172" s="10" t="s">
        <v>257</v>
      </c>
    </row>
    <row r="173" spans="2:73" x14ac:dyDescent="0.2">
      <c r="B173" s="27" t="s">
        <v>101</v>
      </c>
      <c r="C173" s="28" t="s">
        <v>102</v>
      </c>
      <c r="D173" s="50"/>
      <c r="E173" s="11"/>
      <c r="F173" s="13"/>
      <c r="G173" s="14" t="s">
        <v>259</v>
      </c>
      <c r="H173" s="15">
        <v>0</v>
      </c>
      <c r="I173" s="15">
        <v>0</v>
      </c>
      <c r="J173" s="16">
        <v>3000</v>
      </c>
      <c r="K173" s="16">
        <v>0</v>
      </c>
      <c r="L173" s="16">
        <f t="shared" si="4"/>
        <v>3000</v>
      </c>
      <c r="M173" s="16">
        <v>2601.9899999999998</v>
      </c>
      <c r="N173" s="16">
        <v>0</v>
      </c>
      <c r="O173" s="17">
        <f t="shared" si="5"/>
        <v>398.01000000000022</v>
      </c>
      <c r="BU173" s="10" t="s">
        <v>258</v>
      </c>
    </row>
    <row r="174" spans="2:73" ht="13.5" thickBot="1" x14ac:dyDescent="0.25">
      <c r="B174" s="27" t="s">
        <v>101</v>
      </c>
      <c r="C174" s="28" t="s">
        <v>102</v>
      </c>
      <c r="D174" s="50"/>
      <c r="E174" s="57"/>
      <c r="F174" s="58"/>
      <c r="G174" s="59" t="s">
        <v>260</v>
      </c>
      <c r="H174" s="60">
        <v>0</v>
      </c>
      <c r="I174" s="60">
        <v>0</v>
      </c>
      <c r="J174" s="61">
        <v>60000</v>
      </c>
      <c r="K174" s="61">
        <v>0</v>
      </c>
      <c r="L174" s="61">
        <f t="shared" si="4"/>
        <v>60000</v>
      </c>
      <c r="M174" s="61">
        <v>44205.05</v>
      </c>
      <c r="N174" s="61">
        <v>0</v>
      </c>
      <c r="O174" s="62">
        <f t="shared" si="5"/>
        <v>15794.949999999997</v>
      </c>
      <c r="BU174" s="10" t="s">
        <v>259</v>
      </c>
    </row>
    <row r="175" spans="2:73" x14ac:dyDescent="0.2">
      <c r="B175" s="27" t="s">
        <v>101</v>
      </c>
      <c r="C175" s="28" t="s">
        <v>102</v>
      </c>
      <c r="D175" s="50"/>
      <c r="E175" s="51" t="s">
        <v>261</v>
      </c>
      <c r="F175" s="52"/>
      <c r="G175" s="53"/>
      <c r="H175" s="54">
        <v>0</v>
      </c>
      <c r="I175" s="54">
        <v>0</v>
      </c>
      <c r="J175" s="55">
        <v>16197373.470000001</v>
      </c>
      <c r="K175" s="55">
        <v>0</v>
      </c>
      <c r="L175" s="55">
        <f t="shared" si="4"/>
        <v>16197373.470000001</v>
      </c>
      <c r="M175" s="55">
        <v>16144860.800000001</v>
      </c>
      <c r="N175" s="55">
        <v>0</v>
      </c>
      <c r="O175" s="56">
        <f t="shared" si="5"/>
        <v>52512.669999999925</v>
      </c>
      <c r="BU175" s="10" t="s">
        <v>260</v>
      </c>
    </row>
    <row r="176" spans="2:73" x14ac:dyDescent="0.2">
      <c r="B176" s="27" t="s">
        <v>101</v>
      </c>
      <c r="C176" s="28" t="s">
        <v>102</v>
      </c>
      <c r="D176" s="50"/>
      <c r="E176" s="27"/>
      <c r="F176" s="29" t="s">
        <v>262</v>
      </c>
      <c r="G176" s="30"/>
      <c r="H176" s="31">
        <v>0</v>
      </c>
      <c r="I176" s="31">
        <v>0</v>
      </c>
      <c r="J176" s="32">
        <v>16197373.470000001</v>
      </c>
      <c r="K176" s="32">
        <v>0</v>
      </c>
      <c r="L176" s="32">
        <f t="shared" si="4"/>
        <v>16197373.470000001</v>
      </c>
      <c r="M176" s="32">
        <v>16144860.800000001</v>
      </c>
      <c r="N176" s="32">
        <v>0</v>
      </c>
      <c r="O176" s="33">
        <f t="shared" si="5"/>
        <v>52512.669999999925</v>
      </c>
      <c r="BU176" s="10" t="s">
        <v>263</v>
      </c>
    </row>
    <row r="177" spans="2:73" x14ac:dyDescent="0.2">
      <c r="B177" s="27" t="s">
        <v>101</v>
      </c>
      <c r="C177" s="28" t="s">
        <v>102</v>
      </c>
      <c r="D177" s="50"/>
      <c r="E177" s="11"/>
      <c r="F177" s="13"/>
      <c r="G177" s="14" t="s">
        <v>263</v>
      </c>
      <c r="H177" s="15">
        <v>0</v>
      </c>
      <c r="I177" s="15">
        <v>0</v>
      </c>
      <c r="J177" s="16">
        <v>14778068</v>
      </c>
      <c r="K177" s="16">
        <v>0</v>
      </c>
      <c r="L177" s="16">
        <f t="shared" si="4"/>
        <v>14778068</v>
      </c>
      <c r="M177" s="16">
        <v>14777705.27</v>
      </c>
      <c r="N177" s="16">
        <v>0</v>
      </c>
      <c r="O177" s="17">
        <f t="shared" si="5"/>
        <v>362.73000000044703</v>
      </c>
      <c r="BU177" s="10" t="s">
        <v>263</v>
      </c>
    </row>
    <row r="178" spans="2:73" x14ac:dyDescent="0.2">
      <c r="B178" s="27" t="s">
        <v>101</v>
      </c>
      <c r="C178" s="28" t="s">
        <v>102</v>
      </c>
      <c r="D178" s="50"/>
      <c r="E178" s="11"/>
      <c r="F178" s="13"/>
      <c r="G178" s="14" t="s">
        <v>264</v>
      </c>
      <c r="H178" s="15">
        <v>0</v>
      </c>
      <c r="I178" s="15">
        <v>0</v>
      </c>
      <c r="J178" s="16">
        <v>16000</v>
      </c>
      <c r="K178" s="16">
        <v>0</v>
      </c>
      <c r="L178" s="16">
        <f t="shared" si="4"/>
        <v>16000</v>
      </c>
      <c r="M178" s="16">
        <v>13116.67</v>
      </c>
      <c r="N178" s="16">
        <v>0</v>
      </c>
      <c r="O178" s="17">
        <f t="shared" si="5"/>
        <v>2883.33</v>
      </c>
      <c r="BU178" s="10" t="s">
        <v>263</v>
      </c>
    </row>
    <row r="179" spans="2:73" x14ac:dyDescent="0.2">
      <c r="B179" s="27" t="s">
        <v>101</v>
      </c>
      <c r="C179" s="28" t="s">
        <v>102</v>
      </c>
      <c r="D179" s="50"/>
      <c r="E179" s="11"/>
      <c r="F179" s="13"/>
      <c r="G179" s="14" t="s">
        <v>265</v>
      </c>
      <c r="H179" s="15">
        <v>0</v>
      </c>
      <c r="I179" s="15">
        <v>0</v>
      </c>
      <c r="J179" s="16">
        <v>1263242</v>
      </c>
      <c r="K179" s="16">
        <v>0</v>
      </c>
      <c r="L179" s="16">
        <f t="shared" si="4"/>
        <v>1263242</v>
      </c>
      <c r="M179" s="16">
        <v>1262286.9099999999</v>
      </c>
      <c r="N179" s="16">
        <v>0</v>
      </c>
      <c r="O179" s="17">
        <f t="shared" si="5"/>
        <v>955.09000000008382</v>
      </c>
      <c r="BU179" s="10" t="s">
        <v>264</v>
      </c>
    </row>
    <row r="180" spans="2:73" x14ac:dyDescent="0.2">
      <c r="B180" s="27" t="s">
        <v>101</v>
      </c>
      <c r="C180" s="28" t="s">
        <v>102</v>
      </c>
      <c r="D180" s="50"/>
      <c r="E180" s="11"/>
      <c r="F180" s="13"/>
      <c r="G180" s="14" t="s">
        <v>266</v>
      </c>
      <c r="H180" s="15">
        <v>0</v>
      </c>
      <c r="I180" s="15">
        <v>0</v>
      </c>
      <c r="J180" s="16">
        <v>3000</v>
      </c>
      <c r="K180" s="16">
        <v>0</v>
      </c>
      <c r="L180" s="16">
        <f t="shared" si="4"/>
        <v>3000</v>
      </c>
      <c r="M180" s="16">
        <v>2258.98</v>
      </c>
      <c r="N180" s="16">
        <v>0</v>
      </c>
      <c r="O180" s="17">
        <f t="shared" si="5"/>
        <v>741.02</v>
      </c>
      <c r="BU180" s="10" t="s">
        <v>265</v>
      </c>
    </row>
    <row r="181" spans="2:73" x14ac:dyDescent="0.2">
      <c r="B181" s="27" t="s">
        <v>101</v>
      </c>
      <c r="C181" s="28" t="s">
        <v>102</v>
      </c>
      <c r="D181" s="50"/>
      <c r="E181" s="11"/>
      <c r="F181" s="13"/>
      <c r="G181" s="14" t="s">
        <v>267</v>
      </c>
      <c r="H181" s="15">
        <v>0</v>
      </c>
      <c r="I181" s="15">
        <v>0</v>
      </c>
      <c r="J181" s="16">
        <v>60000</v>
      </c>
      <c r="K181" s="16">
        <v>0</v>
      </c>
      <c r="L181" s="16">
        <f t="shared" si="4"/>
        <v>60000</v>
      </c>
      <c r="M181" s="16">
        <v>31299.8</v>
      </c>
      <c r="N181" s="16">
        <v>0</v>
      </c>
      <c r="O181" s="17">
        <f t="shared" si="5"/>
        <v>28700.2</v>
      </c>
      <c r="BU181" s="10" t="s">
        <v>266</v>
      </c>
    </row>
    <row r="182" spans="2:73" x14ac:dyDescent="0.2">
      <c r="B182" s="27" t="s">
        <v>101</v>
      </c>
      <c r="C182" s="28" t="s">
        <v>102</v>
      </c>
      <c r="D182" s="50"/>
      <c r="E182" s="11"/>
      <c r="F182" s="13"/>
      <c r="G182" s="14" t="s">
        <v>268</v>
      </c>
      <c r="H182" s="15">
        <v>0</v>
      </c>
      <c r="I182" s="15">
        <v>0</v>
      </c>
      <c r="J182" s="16">
        <v>58193.17</v>
      </c>
      <c r="K182" s="16">
        <v>0</v>
      </c>
      <c r="L182" s="16">
        <f t="shared" si="4"/>
        <v>58193.17</v>
      </c>
      <c r="M182" s="16">
        <v>58193.17</v>
      </c>
      <c r="N182" s="16">
        <v>0</v>
      </c>
      <c r="O182" s="17">
        <f t="shared" si="5"/>
        <v>0</v>
      </c>
      <c r="BU182" s="10" t="s">
        <v>267</v>
      </c>
    </row>
    <row r="183" spans="2:73" ht="13.5" thickBot="1" x14ac:dyDescent="0.25">
      <c r="B183" s="27" t="s">
        <v>101</v>
      </c>
      <c r="C183" s="28" t="s">
        <v>102</v>
      </c>
      <c r="D183" s="50"/>
      <c r="E183" s="57"/>
      <c r="F183" s="58"/>
      <c r="G183" s="59" t="s">
        <v>269</v>
      </c>
      <c r="H183" s="60">
        <v>0</v>
      </c>
      <c r="I183" s="60">
        <v>0</v>
      </c>
      <c r="J183" s="61">
        <v>18870.3</v>
      </c>
      <c r="K183" s="61">
        <v>0</v>
      </c>
      <c r="L183" s="61">
        <f t="shared" si="4"/>
        <v>18870.3</v>
      </c>
      <c r="M183" s="61">
        <v>0</v>
      </c>
      <c r="N183" s="61">
        <v>0</v>
      </c>
      <c r="O183" s="62">
        <f t="shared" si="5"/>
        <v>18870.3</v>
      </c>
      <c r="BU183" s="10" t="s">
        <v>268</v>
      </c>
    </row>
    <row r="184" spans="2:73" x14ac:dyDescent="0.2">
      <c r="B184" s="27" t="s">
        <v>101</v>
      </c>
      <c r="C184" s="28" t="s">
        <v>102</v>
      </c>
      <c r="D184" s="50"/>
      <c r="E184" s="51" t="s">
        <v>270</v>
      </c>
      <c r="F184" s="52"/>
      <c r="G184" s="53"/>
      <c r="H184" s="54">
        <v>0</v>
      </c>
      <c r="I184" s="54">
        <v>0</v>
      </c>
      <c r="J184" s="55">
        <v>36555131.460000001</v>
      </c>
      <c r="K184" s="55">
        <v>0</v>
      </c>
      <c r="L184" s="55">
        <f t="shared" si="4"/>
        <v>36555131.460000001</v>
      </c>
      <c r="M184" s="55">
        <v>36553444.5</v>
      </c>
      <c r="N184" s="55">
        <v>0</v>
      </c>
      <c r="O184" s="56">
        <f t="shared" si="5"/>
        <v>1686.9600000008941</v>
      </c>
      <c r="BU184" s="10" t="s">
        <v>269</v>
      </c>
    </row>
    <row r="185" spans="2:73" x14ac:dyDescent="0.2">
      <c r="B185" s="27" t="s">
        <v>101</v>
      </c>
      <c r="C185" s="28" t="s">
        <v>102</v>
      </c>
      <c r="D185" s="50"/>
      <c r="E185" s="27"/>
      <c r="F185" s="29" t="s">
        <v>271</v>
      </c>
      <c r="G185" s="30"/>
      <c r="H185" s="31">
        <v>0</v>
      </c>
      <c r="I185" s="31">
        <v>0</v>
      </c>
      <c r="J185" s="32">
        <v>36555131.460000001</v>
      </c>
      <c r="K185" s="32">
        <v>0</v>
      </c>
      <c r="L185" s="32">
        <f t="shared" si="4"/>
        <v>36555131.460000001</v>
      </c>
      <c r="M185" s="32">
        <v>36553444.5</v>
      </c>
      <c r="N185" s="32">
        <v>0</v>
      </c>
      <c r="O185" s="33">
        <f t="shared" si="5"/>
        <v>1686.9600000008941</v>
      </c>
      <c r="BU185" s="10" t="s">
        <v>272</v>
      </c>
    </row>
    <row r="186" spans="2:73" x14ac:dyDescent="0.2">
      <c r="B186" s="27" t="s">
        <v>101</v>
      </c>
      <c r="C186" s="28" t="s">
        <v>102</v>
      </c>
      <c r="D186" s="50"/>
      <c r="E186" s="11"/>
      <c r="F186" s="13"/>
      <c r="G186" s="14" t="s">
        <v>272</v>
      </c>
      <c r="H186" s="15">
        <v>0</v>
      </c>
      <c r="I186" s="15">
        <v>0</v>
      </c>
      <c r="J186" s="16">
        <v>33048630</v>
      </c>
      <c r="K186" s="16">
        <v>0</v>
      </c>
      <c r="L186" s="16">
        <f t="shared" si="4"/>
        <v>33048630</v>
      </c>
      <c r="M186" s="16">
        <v>33048043.280000001</v>
      </c>
      <c r="N186" s="16">
        <v>0</v>
      </c>
      <c r="O186" s="17">
        <f t="shared" si="5"/>
        <v>586.71999999880791</v>
      </c>
      <c r="BU186" s="10" t="s">
        <v>272</v>
      </c>
    </row>
    <row r="187" spans="2:73" x14ac:dyDescent="0.2">
      <c r="B187" s="27" t="s">
        <v>101</v>
      </c>
      <c r="C187" s="28" t="s">
        <v>102</v>
      </c>
      <c r="D187" s="50"/>
      <c r="E187" s="11"/>
      <c r="F187" s="13"/>
      <c r="G187" s="14" t="s">
        <v>273</v>
      </c>
      <c r="H187" s="15">
        <v>0</v>
      </c>
      <c r="I187" s="15">
        <v>0</v>
      </c>
      <c r="J187" s="16">
        <v>192100</v>
      </c>
      <c r="K187" s="16">
        <v>0</v>
      </c>
      <c r="L187" s="16">
        <f t="shared" si="4"/>
        <v>192100</v>
      </c>
      <c r="M187" s="16">
        <v>191929.35</v>
      </c>
      <c r="N187" s="16">
        <v>0</v>
      </c>
      <c r="O187" s="17">
        <f t="shared" si="5"/>
        <v>170.64999999999418</v>
      </c>
      <c r="BU187" s="10" t="s">
        <v>272</v>
      </c>
    </row>
    <row r="188" spans="2:73" x14ac:dyDescent="0.2">
      <c r="B188" s="27" t="s">
        <v>101</v>
      </c>
      <c r="C188" s="28" t="s">
        <v>102</v>
      </c>
      <c r="D188" s="50"/>
      <c r="E188" s="11"/>
      <c r="F188" s="13"/>
      <c r="G188" s="14" t="s">
        <v>274</v>
      </c>
      <c r="H188" s="15">
        <v>0</v>
      </c>
      <c r="I188" s="15">
        <v>0</v>
      </c>
      <c r="J188" s="16">
        <v>3152401</v>
      </c>
      <c r="K188" s="16">
        <v>0</v>
      </c>
      <c r="L188" s="16">
        <f t="shared" si="4"/>
        <v>3152401</v>
      </c>
      <c r="M188" s="16">
        <v>3151526.61</v>
      </c>
      <c r="N188" s="16">
        <v>0</v>
      </c>
      <c r="O188" s="17">
        <f t="shared" si="5"/>
        <v>874.39000000013039</v>
      </c>
      <c r="BU188" s="10" t="s">
        <v>273</v>
      </c>
    </row>
    <row r="189" spans="2:73" x14ac:dyDescent="0.2">
      <c r="B189" s="27" t="s">
        <v>101</v>
      </c>
      <c r="C189" s="28" t="s">
        <v>102</v>
      </c>
      <c r="D189" s="50"/>
      <c r="E189" s="11"/>
      <c r="F189" s="13"/>
      <c r="G189" s="14" t="s">
        <v>275</v>
      </c>
      <c r="H189" s="15">
        <v>0</v>
      </c>
      <c r="I189" s="15">
        <v>0</v>
      </c>
      <c r="J189" s="16">
        <v>26596.46</v>
      </c>
      <c r="K189" s="16">
        <v>0</v>
      </c>
      <c r="L189" s="16">
        <f t="shared" si="4"/>
        <v>26596.46</v>
      </c>
      <c r="M189" s="16">
        <v>26596.46</v>
      </c>
      <c r="N189" s="16">
        <v>0</v>
      </c>
      <c r="O189" s="17">
        <f t="shared" si="5"/>
        <v>0</v>
      </c>
      <c r="BU189" s="10" t="s">
        <v>274</v>
      </c>
    </row>
    <row r="190" spans="2:73" x14ac:dyDescent="0.2">
      <c r="B190" s="27" t="s">
        <v>101</v>
      </c>
      <c r="C190" s="28" t="s">
        <v>102</v>
      </c>
      <c r="D190" s="50"/>
      <c r="E190" s="11"/>
      <c r="F190" s="13"/>
      <c r="G190" s="14" t="s">
        <v>276</v>
      </c>
      <c r="H190" s="15">
        <v>0</v>
      </c>
      <c r="I190" s="15">
        <v>0</v>
      </c>
      <c r="J190" s="16">
        <v>120000</v>
      </c>
      <c r="K190" s="16">
        <v>0</v>
      </c>
      <c r="L190" s="16">
        <f t="shared" si="4"/>
        <v>120000</v>
      </c>
      <c r="M190" s="16">
        <v>119944.8</v>
      </c>
      <c r="N190" s="16">
        <v>0</v>
      </c>
      <c r="O190" s="17">
        <f t="shared" si="5"/>
        <v>55.19999999999709</v>
      </c>
      <c r="BU190" s="10" t="s">
        <v>275</v>
      </c>
    </row>
    <row r="191" spans="2:73" ht="13.5" thickBot="1" x14ac:dyDescent="0.25">
      <c r="B191" s="27" t="s">
        <v>101</v>
      </c>
      <c r="C191" s="28" t="s">
        <v>102</v>
      </c>
      <c r="D191" s="50"/>
      <c r="E191" s="57"/>
      <c r="F191" s="58"/>
      <c r="G191" s="59" t="s">
        <v>277</v>
      </c>
      <c r="H191" s="60">
        <v>0</v>
      </c>
      <c r="I191" s="60">
        <v>0</v>
      </c>
      <c r="J191" s="61">
        <v>15404</v>
      </c>
      <c r="K191" s="61">
        <v>0</v>
      </c>
      <c r="L191" s="61">
        <f t="shared" si="4"/>
        <v>15404</v>
      </c>
      <c r="M191" s="61">
        <v>15404</v>
      </c>
      <c r="N191" s="61">
        <v>0</v>
      </c>
      <c r="O191" s="62">
        <f t="shared" si="5"/>
        <v>0</v>
      </c>
      <c r="BU191" s="10" t="s">
        <v>276</v>
      </c>
    </row>
    <row r="192" spans="2:73" ht="21" x14ac:dyDescent="0.2">
      <c r="B192" s="27" t="s">
        <v>101</v>
      </c>
      <c r="C192" s="28" t="s">
        <v>102</v>
      </c>
      <c r="D192" s="50"/>
      <c r="E192" s="51" t="s">
        <v>278</v>
      </c>
      <c r="F192" s="52"/>
      <c r="G192" s="53"/>
      <c r="H192" s="54">
        <v>0</v>
      </c>
      <c r="I192" s="54">
        <v>0</v>
      </c>
      <c r="J192" s="55">
        <v>5859000</v>
      </c>
      <c r="K192" s="55">
        <v>-1364000</v>
      </c>
      <c r="L192" s="55">
        <f t="shared" si="4"/>
        <v>4495000</v>
      </c>
      <c r="M192" s="55">
        <v>4149212.1199999996</v>
      </c>
      <c r="N192" s="55">
        <v>0</v>
      </c>
      <c r="O192" s="56">
        <f t="shared" si="5"/>
        <v>345787.88000000035</v>
      </c>
      <c r="BU192" s="10" t="s">
        <v>277</v>
      </c>
    </row>
    <row r="193" spans="2:73" x14ac:dyDescent="0.2">
      <c r="B193" s="27" t="s">
        <v>101</v>
      </c>
      <c r="C193" s="28" t="s">
        <v>102</v>
      </c>
      <c r="D193" s="50"/>
      <c r="E193" s="27"/>
      <c r="F193" s="29" t="s">
        <v>279</v>
      </c>
      <c r="G193" s="30"/>
      <c r="H193" s="31">
        <v>0</v>
      </c>
      <c r="I193" s="31">
        <v>0</v>
      </c>
      <c r="J193" s="32">
        <v>5859000</v>
      </c>
      <c r="K193" s="32">
        <v>-1364000</v>
      </c>
      <c r="L193" s="32">
        <f t="shared" si="4"/>
        <v>4495000</v>
      </c>
      <c r="M193" s="32">
        <v>4149212.1199999996</v>
      </c>
      <c r="N193" s="32">
        <v>0</v>
      </c>
      <c r="O193" s="33">
        <f t="shared" si="5"/>
        <v>345787.88000000035</v>
      </c>
      <c r="BU193" s="10" t="s">
        <v>280</v>
      </c>
    </row>
    <row r="194" spans="2:73" x14ac:dyDescent="0.2">
      <c r="B194" s="27" t="s">
        <v>101</v>
      </c>
      <c r="C194" s="28" t="s">
        <v>102</v>
      </c>
      <c r="D194" s="50"/>
      <c r="E194" s="11"/>
      <c r="F194" s="13"/>
      <c r="G194" s="14" t="s">
        <v>280</v>
      </c>
      <c r="H194" s="15">
        <v>0</v>
      </c>
      <c r="I194" s="15">
        <v>0</v>
      </c>
      <c r="J194" s="16">
        <v>2500000</v>
      </c>
      <c r="K194" s="16">
        <v>-1000000</v>
      </c>
      <c r="L194" s="16">
        <f t="shared" si="4"/>
        <v>1500000</v>
      </c>
      <c r="M194" s="16">
        <v>1168193.93</v>
      </c>
      <c r="N194" s="16">
        <v>0</v>
      </c>
      <c r="O194" s="17">
        <f t="shared" si="5"/>
        <v>331806.07000000007</v>
      </c>
      <c r="BU194" s="10" t="s">
        <v>280</v>
      </c>
    </row>
    <row r="195" spans="2:73" x14ac:dyDescent="0.2">
      <c r="B195" s="27" t="s">
        <v>101</v>
      </c>
      <c r="C195" s="28" t="s">
        <v>102</v>
      </c>
      <c r="D195" s="50"/>
      <c r="E195" s="11"/>
      <c r="F195" s="13"/>
      <c r="G195" s="14" t="s">
        <v>281</v>
      </c>
      <c r="H195" s="15">
        <v>0</v>
      </c>
      <c r="I195" s="15">
        <v>0</v>
      </c>
      <c r="J195" s="16">
        <v>2806000</v>
      </c>
      <c r="K195" s="16">
        <v>-227000</v>
      </c>
      <c r="L195" s="16">
        <f t="shared" si="4"/>
        <v>2579000</v>
      </c>
      <c r="M195" s="16">
        <v>2578068.13</v>
      </c>
      <c r="N195" s="16">
        <v>0</v>
      </c>
      <c r="O195" s="17">
        <f t="shared" si="5"/>
        <v>931.87000000011176</v>
      </c>
      <c r="BU195" s="10" t="s">
        <v>280</v>
      </c>
    </row>
    <row r="196" spans="2:73" x14ac:dyDescent="0.2">
      <c r="B196" s="27" t="s">
        <v>101</v>
      </c>
      <c r="C196" s="28" t="s">
        <v>102</v>
      </c>
      <c r="D196" s="50"/>
      <c r="E196" s="11"/>
      <c r="F196" s="13"/>
      <c r="G196" s="14" t="s">
        <v>282</v>
      </c>
      <c r="H196" s="15">
        <v>0</v>
      </c>
      <c r="I196" s="15">
        <v>0</v>
      </c>
      <c r="J196" s="16">
        <v>493000</v>
      </c>
      <c r="K196" s="16">
        <v>-133000</v>
      </c>
      <c r="L196" s="16">
        <f t="shared" si="4"/>
        <v>360000</v>
      </c>
      <c r="M196" s="16">
        <v>359368.23</v>
      </c>
      <c r="N196" s="16">
        <v>0</v>
      </c>
      <c r="O196" s="17">
        <f t="shared" si="5"/>
        <v>631.77000000001863</v>
      </c>
      <c r="BU196" s="10" t="s">
        <v>281</v>
      </c>
    </row>
    <row r="197" spans="2:73" x14ac:dyDescent="0.2">
      <c r="B197" s="27" t="s">
        <v>101</v>
      </c>
      <c r="C197" s="28" t="s">
        <v>102</v>
      </c>
      <c r="D197" s="50"/>
      <c r="E197" s="11"/>
      <c r="F197" s="13"/>
      <c r="G197" s="14" t="s">
        <v>283</v>
      </c>
      <c r="H197" s="15">
        <v>0</v>
      </c>
      <c r="I197" s="15">
        <v>0</v>
      </c>
      <c r="J197" s="16">
        <v>32000</v>
      </c>
      <c r="K197" s="16">
        <v>0</v>
      </c>
      <c r="L197" s="16">
        <f t="shared" si="4"/>
        <v>32000</v>
      </c>
      <c r="M197" s="16">
        <v>30000</v>
      </c>
      <c r="N197" s="16">
        <v>0</v>
      </c>
      <c r="O197" s="17">
        <f t="shared" si="5"/>
        <v>2000</v>
      </c>
      <c r="BU197" s="10" t="s">
        <v>282</v>
      </c>
    </row>
    <row r="198" spans="2:73" x14ac:dyDescent="0.2">
      <c r="B198" s="27" t="s">
        <v>101</v>
      </c>
      <c r="C198" s="28" t="s">
        <v>102</v>
      </c>
      <c r="D198" s="50"/>
      <c r="E198" s="11"/>
      <c r="F198" s="13"/>
      <c r="G198" s="14" t="s">
        <v>284</v>
      </c>
      <c r="H198" s="15">
        <v>0</v>
      </c>
      <c r="I198" s="15">
        <v>0</v>
      </c>
      <c r="J198" s="16">
        <v>14000</v>
      </c>
      <c r="K198" s="16">
        <v>0</v>
      </c>
      <c r="L198" s="16">
        <f t="shared" si="4"/>
        <v>14000</v>
      </c>
      <c r="M198" s="16">
        <v>12163.95</v>
      </c>
      <c r="N198" s="16">
        <v>0</v>
      </c>
      <c r="O198" s="17">
        <f t="shared" si="5"/>
        <v>1836.0499999999993</v>
      </c>
      <c r="BU198" s="10" t="s">
        <v>283</v>
      </c>
    </row>
    <row r="199" spans="2:73" x14ac:dyDescent="0.2">
      <c r="B199" s="27" t="s">
        <v>101</v>
      </c>
      <c r="C199" s="28" t="s">
        <v>102</v>
      </c>
      <c r="D199" s="50"/>
      <c r="E199" s="11"/>
      <c r="F199" s="13"/>
      <c r="G199" s="14" t="s">
        <v>285</v>
      </c>
      <c r="H199" s="15">
        <v>0</v>
      </c>
      <c r="I199" s="15">
        <v>0</v>
      </c>
      <c r="J199" s="16">
        <v>4000</v>
      </c>
      <c r="K199" s="16">
        <v>-4000</v>
      </c>
      <c r="L199" s="16">
        <f t="shared" si="4"/>
        <v>0</v>
      </c>
      <c r="M199" s="16">
        <v>0</v>
      </c>
      <c r="N199" s="16">
        <v>0</v>
      </c>
      <c r="O199" s="17">
        <f t="shared" si="5"/>
        <v>0</v>
      </c>
      <c r="BU199" s="10" t="s">
        <v>284</v>
      </c>
    </row>
    <row r="200" spans="2:73" x14ac:dyDescent="0.2">
      <c r="B200" s="27" t="s">
        <v>101</v>
      </c>
      <c r="C200" s="28" t="s">
        <v>102</v>
      </c>
      <c r="D200" s="50"/>
      <c r="E200" s="11"/>
      <c r="F200" s="13"/>
      <c r="G200" s="14" t="s">
        <v>286</v>
      </c>
      <c r="H200" s="15">
        <v>0</v>
      </c>
      <c r="I200" s="15">
        <v>0</v>
      </c>
      <c r="J200" s="16">
        <v>8000</v>
      </c>
      <c r="K200" s="16">
        <v>0</v>
      </c>
      <c r="L200" s="16">
        <f t="shared" si="4"/>
        <v>8000</v>
      </c>
      <c r="M200" s="16">
        <v>0</v>
      </c>
      <c r="N200" s="16">
        <v>0</v>
      </c>
      <c r="O200" s="17">
        <f t="shared" si="5"/>
        <v>8000</v>
      </c>
      <c r="BU200" s="10" t="s">
        <v>285</v>
      </c>
    </row>
    <row r="201" spans="2:73" ht="13.5" thickBot="1" x14ac:dyDescent="0.25">
      <c r="B201" s="27" t="s">
        <v>101</v>
      </c>
      <c r="C201" s="28" t="s">
        <v>102</v>
      </c>
      <c r="D201" s="50"/>
      <c r="E201" s="57"/>
      <c r="F201" s="58"/>
      <c r="G201" s="59" t="s">
        <v>287</v>
      </c>
      <c r="H201" s="60">
        <v>0</v>
      </c>
      <c r="I201" s="60">
        <v>0</v>
      </c>
      <c r="J201" s="61">
        <v>2000</v>
      </c>
      <c r="K201" s="61">
        <v>0</v>
      </c>
      <c r="L201" s="61">
        <f t="shared" si="4"/>
        <v>2000</v>
      </c>
      <c r="M201" s="61">
        <v>1417.88</v>
      </c>
      <c r="N201" s="61">
        <v>0</v>
      </c>
      <c r="O201" s="62">
        <f t="shared" si="5"/>
        <v>582.11999999999989</v>
      </c>
      <c r="BU201" s="10" t="s">
        <v>286</v>
      </c>
    </row>
    <row r="202" spans="2:73" x14ac:dyDescent="0.2">
      <c r="B202" s="27" t="s">
        <v>101</v>
      </c>
      <c r="C202" s="28" t="s">
        <v>102</v>
      </c>
      <c r="D202" s="50"/>
      <c r="E202" s="51" t="s">
        <v>288</v>
      </c>
      <c r="F202" s="52"/>
      <c r="G202" s="53"/>
      <c r="H202" s="54">
        <v>0</v>
      </c>
      <c r="I202" s="54">
        <v>0</v>
      </c>
      <c r="J202" s="55">
        <v>2980469</v>
      </c>
      <c r="K202" s="55">
        <v>-627000</v>
      </c>
      <c r="L202" s="55">
        <f t="shared" si="4"/>
        <v>2353469</v>
      </c>
      <c r="M202" s="55">
        <v>2346739.62</v>
      </c>
      <c r="N202" s="55">
        <v>0</v>
      </c>
      <c r="O202" s="56">
        <f t="shared" si="5"/>
        <v>6729.3799999998882</v>
      </c>
      <c r="BU202" s="10" t="s">
        <v>287</v>
      </c>
    </row>
    <row r="203" spans="2:73" x14ac:dyDescent="0.2">
      <c r="B203" s="27" t="s">
        <v>101</v>
      </c>
      <c r="C203" s="28" t="s">
        <v>102</v>
      </c>
      <c r="D203" s="50"/>
      <c r="E203" s="27"/>
      <c r="F203" s="29" t="s">
        <v>289</v>
      </c>
      <c r="G203" s="30"/>
      <c r="H203" s="31">
        <v>0</v>
      </c>
      <c r="I203" s="31">
        <v>0</v>
      </c>
      <c r="J203" s="32">
        <v>2980469</v>
      </c>
      <c r="K203" s="32">
        <v>-627000</v>
      </c>
      <c r="L203" s="32">
        <f t="shared" si="4"/>
        <v>2353469</v>
      </c>
      <c r="M203" s="32">
        <v>2346739.62</v>
      </c>
      <c r="N203" s="32">
        <v>0</v>
      </c>
      <c r="O203" s="33">
        <f t="shared" si="5"/>
        <v>6729.3799999998882</v>
      </c>
      <c r="BU203" s="10" t="s">
        <v>290</v>
      </c>
    </row>
    <row r="204" spans="2:73" x14ac:dyDescent="0.2">
      <c r="B204" s="27" t="s">
        <v>101</v>
      </c>
      <c r="C204" s="28" t="s">
        <v>102</v>
      </c>
      <c r="D204" s="50"/>
      <c r="E204" s="11"/>
      <c r="F204" s="13"/>
      <c r="G204" s="14" t="s">
        <v>290</v>
      </c>
      <c r="H204" s="15">
        <v>0</v>
      </c>
      <c r="I204" s="15">
        <v>0</v>
      </c>
      <c r="J204" s="16">
        <v>2589630</v>
      </c>
      <c r="K204" s="16">
        <v>-533000</v>
      </c>
      <c r="L204" s="16">
        <f t="shared" si="4"/>
        <v>2056630</v>
      </c>
      <c r="M204" s="16">
        <v>2055667.69</v>
      </c>
      <c r="N204" s="16">
        <v>0</v>
      </c>
      <c r="O204" s="17">
        <f t="shared" si="5"/>
        <v>962.31000000005588</v>
      </c>
      <c r="BU204" s="10" t="s">
        <v>290</v>
      </c>
    </row>
    <row r="205" spans="2:73" x14ac:dyDescent="0.2">
      <c r="B205" s="27" t="s">
        <v>101</v>
      </c>
      <c r="C205" s="28" t="s">
        <v>102</v>
      </c>
      <c r="D205" s="50"/>
      <c r="E205" s="11"/>
      <c r="F205" s="13"/>
      <c r="G205" s="14" t="s">
        <v>291</v>
      </c>
      <c r="H205" s="15">
        <v>0</v>
      </c>
      <c r="I205" s="15">
        <v>0</v>
      </c>
      <c r="J205" s="16">
        <v>381839</v>
      </c>
      <c r="K205" s="16">
        <v>-94000</v>
      </c>
      <c r="L205" s="16">
        <f t="shared" si="4"/>
        <v>287839</v>
      </c>
      <c r="M205" s="16">
        <v>287071.93</v>
      </c>
      <c r="N205" s="16">
        <v>0</v>
      </c>
      <c r="O205" s="17">
        <f t="shared" si="5"/>
        <v>767.07000000000698</v>
      </c>
      <c r="BU205" s="10" t="s">
        <v>290</v>
      </c>
    </row>
    <row r="206" spans="2:73" x14ac:dyDescent="0.2">
      <c r="B206" s="27" t="s">
        <v>101</v>
      </c>
      <c r="C206" s="28" t="s">
        <v>102</v>
      </c>
      <c r="D206" s="50"/>
      <c r="E206" s="11"/>
      <c r="F206" s="13"/>
      <c r="G206" s="14" t="s">
        <v>292</v>
      </c>
      <c r="H206" s="15">
        <v>0</v>
      </c>
      <c r="I206" s="15">
        <v>0</v>
      </c>
      <c r="J206" s="16">
        <v>4000</v>
      </c>
      <c r="K206" s="16">
        <v>0</v>
      </c>
      <c r="L206" s="16">
        <f t="shared" si="4"/>
        <v>4000</v>
      </c>
      <c r="M206" s="16">
        <v>0</v>
      </c>
      <c r="N206" s="16">
        <v>0</v>
      </c>
      <c r="O206" s="17">
        <f t="shared" si="5"/>
        <v>4000</v>
      </c>
      <c r="BU206" s="10" t="s">
        <v>291</v>
      </c>
    </row>
    <row r="207" spans="2:73" ht="13.5" thickBot="1" x14ac:dyDescent="0.25">
      <c r="B207" s="27" t="s">
        <v>101</v>
      </c>
      <c r="C207" s="28" t="s">
        <v>102</v>
      </c>
      <c r="D207" s="50"/>
      <c r="E207" s="57"/>
      <c r="F207" s="58"/>
      <c r="G207" s="59" t="s">
        <v>293</v>
      </c>
      <c r="H207" s="60">
        <v>0</v>
      </c>
      <c r="I207" s="60">
        <v>0</v>
      </c>
      <c r="J207" s="61">
        <v>5000</v>
      </c>
      <c r="K207" s="61">
        <v>0</v>
      </c>
      <c r="L207" s="61">
        <f t="shared" si="4"/>
        <v>5000</v>
      </c>
      <c r="M207" s="61">
        <v>4000</v>
      </c>
      <c r="N207" s="61">
        <v>0</v>
      </c>
      <c r="O207" s="62">
        <f t="shared" si="5"/>
        <v>1000</v>
      </c>
      <c r="BU207" s="10" t="s">
        <v>292</v>
      </c>
    </row>
    <row r="208" spans="2:73" x14ac:dyDescent="0.2">
      <c r="B208" s="27" t="s">
        <v>101</v>
      </c>
      <c r="C208" s="28" t="s">
        <v>102</v>
      </c>
      <c r="D208" s="50"/>
      <c r="E208" s="51" t="s">
        <v>294</v>
      </c>
      <c r="F208" s="52"/>
      <c r="G208" s="53"/>
      <c r="H208" s="54">
        <v>0</v>
      </c>
      <c r="I208" s="54">
        <v>0</v>
      </c>
      <c r="J208" s="55">
        <v>5588328.7999999998</v>
      </c>
      <c r="K208" s="55">
        <v>-151735.67999999999</v>
      </c>
      <c r="L208" s="55">
        <f t="shared" si="4"/>
        <v>5436593.1200000001</v>
      </c>
      <c r="M208" s="55">
        <v>5337442.6499999994</v>
      </c>
      <c r="N208" s="55">
        <v>0</v>
      </c>
      <c r="O208" s="56">
        <f t="shared" si="5"/>
        <v>99150.470000000671</v>
      </c>
      <c r="BU208" s="10" t="s">
        <v>293</v>
      </c>
    </row>
    <row r="209" spans="2:73" x14ac:dyDescent="0.2">
      <c r="B209" s="27" t="s">
        <v>101</v>
      </c>
      <c r="C209" s="28" t="s">
        <v>102</v>
      </c>
      <c r="D209" s="50"/>
      <c r="E209" s="27"/>
      <c r="F209" s="29" t="s">
        <v>295</v>
      </c>
      <c r="G209" s="30"/>
      <c r="H209" s="31">
        <v>0</v>
      </c>
      <c r="I209" s="31">
        <v>0</v>
      </c>
      <c r="J209" s="32">
        <v>5588328.7999999998</v>
      </c>
      <c r="K209" s="32">
        <v>-151735.67999999999</v>
      </c>
      <c r="L209" s="32">
        <f t="shared" si="4"/>
        <v>5436593.1200000001</v>
      </c>
      <c r="M209" s="32">
        <v>5337442.6499999994</v>
      </c>
      <c r="N209" s="32">
        <v>0</v>
      </c>
      <c r="O209" s="33">
        <f t="shared" si="5"/>
        <v>99150.470000000671</v>
      </c>
      <c r="BU209" s="10" t="s">
        <v>296</v>
      </c>
    </row>
    <row r="210" spans="2:73" x14ac:dyDescent="0.2">
      <c r="B210" s="27" t="s">
        <v>101</v>
      </c>
      <c r="C210" s="28" t="s">
        <v>102</v>
      </c>
      <c r="D210" s="50"/>
      <c r="E210" s="11"/>
      <c r="F210" s="13"/>
      <c r="G210" s="14" t="s">
        <v>296</v>
      </c>
      <c r="H210" s="15">
        <v>0</v>
      </c>
      <c r="I210" s="15">
        <v>0</v>
      </c>
      <c r="J210" s="16">
        <v>137890.9</v>
      </c>
      <c r="K210" s="16">
        <v>-39340.9</v>
      </c>
      <c r="L210" s="16">
        <f t="shared" ref="L210:L273" si="6">H210+J210+I210+K210</f>
        <v>98550</v>
      </c>
      <c r="M210" s="16">
        <v>37617.879999999997</v>
      </c>
      <c r="N210" s="16">
        <v>0</v>
      </c>
      <c r="O210" s="17">
        <f t="shared" ref="O210:O273" si="7">L210-(M210+N210)</f>
        <v>60932.12</v>
      </c>
      <c r="BU210" s="10" t="s">
        <v>296</v>
      </c>
    </row>
    <row r="211" spans="2:73" x14ac:dyDescent="0.2">
      <c r="B211" s="27" t="s">
        <v>101</v>
      </c>
      <c r="C211" s="28" t="s">
        <v>102</v>
      </c>
      <c r="D211" s="50"/>
      <c r="E211" s="11"/>
      <c r="F211" s="13"/>
      <c r="G211" s="14" t="s">
        <v>297</v>
      </c>
      <c r="H211" s="15">
        <v>0</v>
      </c>
      <c r="I211" s="15">
        <v>0</v>
      </c>
      <c r="J211" s="16">
        <v>131890.9</v>
      </c>
      <c r="K211" s="16">
        <v>-97394.78</v>
      </c>
      <c r="L211" s="16">
        <f t="shared" si="6"/>
        <v>34496.119999999995</v>
      </c>
      <c r="M211" s="16">
        <v>18140</v>
      </c>
      <c r="N211" s="16">
        <v>0</v>
      </c>
      <c r="O211" s="17">
        <f t="shared" si="7"/>
        <v>16356.119999999995</v>
      </c>
      <c r="BU211" s="10" t="s">
        <v>296</v>
      </c>
    </row>
    <row r="212" spans="2:73" x14ac:dyDescent="0.2">
      <c r="B212" s="27" t="s">
        <v>101</v>
      </c>
      <c r="C212" s="28" t="s">
        <v>102</v>
      </c>
      <c r="D212" s="50"/>
      <c r="E212" s="11"/>
      <c r="F212" s="13"/>
      <c r="G212" s="14" t="s">
        <v>298</v>
      </c>
      <c r="H212" s="15">
        <v>0</v>
      </c>
      <c r="I212" s="15">
        <v>0</v>
      </c>
      <c r="J212" s="16">
        <v>4385859</v>
      </c>
      <c r="K212" s="16">
        <v>0</v>
      </c>
      <c r="L212" s="16">
        <f t="shared" si="6"/>
        <v>4385859</v>
      </c>
      <c r="M212" s="16">
        <v>4384933.59</v>
      </c>
      <c r="N212" s="16">
        <v>0</v>
      </c>
      <c r="O212" s="17">
        <f t="shared" si="7"/>
        <v>925.41000000014901</v>
      </c>
      <c r="BU212" s="10" t="s">
        <v>297</v>
      </c>
    </row>
    <row r="213" spans="2:73" x14ac:dyDescent="0.2">
      <c r="B213" s="27" t="s">
        <v>101</v>
      </c>
      <c r="C213" s="28" t="s">
        <v>102</v>
      </c>
      <c r="D213" s="50"/>
      <c r="E213" s="11"/>
      <c r="F213" s="13"/>
      <c r="G213" s="14" t="s">
        <v>299</v>
      </c>
      <c r="H213" s="15">
        <v>0</v>
      </c>
      <c r="I213" s="15">
        <v>0</v>
      </c>
      <c r="J213" s="16">
        <v>90100</v>
      </c>
      <c r="K213" s="16">
        <v>0</v>
      </c>
      <c r="L213" s="16">
        <f t="shared" si="6"/>
        <v>90100</v>
      </c>
      <c r="M213" s="16">
        <v>89737.81</v>
      </c>
      <c r="N213" s="16">
        <v>0</v>
      </c>
      <c r="O213" s="17">
        <f t="shared" si="7"/>
        <v>362.19000000000233</v>
      </c>
      <c r="BU213" s="10" t="s">
        <v>298</v>
      </c>
    </row>
    <row r="214" spans="2:73" x14ac:dyDescent="0.2">
      <c r="B214" s="27" t="s">
        <v>101</v>
      </c>
      <c r="C214" s="28" t="s">
        <v>102</v>
      </c>
      <c r="D214" s="50"/>
      <c r="E214" s="11"/>
      <c r="F214" s="13"/>
      <c r="G214" s="14" t="s">
        <v>300</v>
      </c>
      <c r="H214" s="15">
        <v>0</v>
      </c>
      <c r="I214" s="15">
        <v>0</v>
      </c>
      <c r="J214" s="16">
        <v>651488</v>
      </c>
      <c r="K214" s="16">
        <v>-15000</v>
      </c>
      <c r="L214" s="16">
        <f t="shared" si="6"/>
        <v>636488</v>
      </c>
      <c r="M214" s="16">
        <v>635854.48</v>
      </c>
      <c r="N214" s="16">
        <v>0</v>
      </c>
      <c r="O214" s="17">
        <f t="shared" si="7"/>
        <v>633.52000000001863</v>
      </c>
      <c r="BU214" s="10" t="s">
        <v>299</v>
      </c>
    </row>
    <row r="215" spans="2:73" x14ac:dyDescent="0.2">
      <c r="B215" s="27" t="s">
        <v>101</v>
      </c>
      <c r="C215" s="28" t="s">
        <v>102</v>
      </c>
      <c r="D215" s="50"/>
      <c r="E215" s="11"/>
      <c r="F215" s="13"/>
      <c r="G215" s="14" t="s">
        <v>301</v>
      </c>
      <c r="H215" s="15">
        <v>0</v>
      </c>
      <c r="I215" s="15">
        <v>0</v>
      </c>
      <c r="J215" s="16">
        <v>12100</v>
      </c>
      <c r="K215" s="16">
        <v>0</v>
      </c>
      <c r="L215" s="16">
        <f t="shared" si="6"/>
        <v>12100</v>
      </c>
      <c r="M215" s="16">
        <v>11685.89</v>
      </c>
      <c r="N215" s="16">
        <v>0</v>
      </c>
      <c r="O215" s="17">
        <f t="shared" si="7"/>
        <v>414.11000000000058</v>
      </c>
      <c r="BU215" s="10" t="s">
        <v>300</v>
      </c>
    </row>
    <row r="216" spans="2:73" x14ac:dyDescent="0.2">
      <c r="B216" s="27" t="s">
        <v>101</v>
      </c>
      <c r="C216" s="28" t="s">
        <v>102</v>
      </c>
      <c r="D216" s="50"/>
      <c r="E216" s="11"/>
      <c r="F216" s="13"/>
      <c r="G216" s="14" t="s">
        <v>302</v>
      </c>
      <c r="H216" s="15">
        <v>0</v>
      </c>
      <c r="I216" s="15">
        <v>0</v>
      </c>
      <c r="J216" s="16">
        <v>160000</v>
      </c>
      <c r="K216" s="16">
        <v>0</v>
      </c>
      <c r="L216" s="16">
        <f t="shared" si="6"/>
        <v>160000</v>
      </c>
      <c r="M216" s="16">
        <v>159473</v>
      </c>
      <c r="N216" s="16">
        <v>0</v>
      </c>
      <c r="O216" s="17">
        <f t="shared" si="7"/>
        <v>527</v>
      </c>
      <c r="BU216" s="10" t="s">
        <v>301</v>
      </c>
    </row>
    <row r="217" spans="2:73" ht="13.5" thickBot="1" x14ac:dyDescent="0.25">
      <c r="B217" s="27" t="s">
        <v>101</v>
      </c>
      <c r="C217" s="28" t="s">
        <v>102</v>
      </c>
      <c r="D217" s="50"/>
      <c r="E217" s="57"/>
      <c r="F217" s="58"/>
      <c r="G217" s="59" t="s">
        <v>303</v>
      </c>
      <c r="H217" s="60">
        <v>0</v>
      </c>
      <c r="I217" s="60">
        <v>0</v>
      </c>
      <c r="J217" s="61">
        <v>19000</v>
      </c>
      <c r="K217" s="61">
        <v>0</v>
      </c>
      <c r="L217" s="61">
        <f t="shared" si="6"/>
        <v>19000</v>
      </c>
      <c r="M217" s="61">
        <v>0</v>
      </c>
      <c r="N217" s="61">
        <v>0</v>
      </c>
      <c r="O217" s="62">
        <f t="shared" si="7"/>
        <v>19000</v>
      </c>
      <c r="BU217" s="10" t="s">
        <v>302</v>
      </c>
    </row>
    <row r="218" spans="2:73" x14ac:dyDescent="0.2">
      <c r="B218" s="27" t="s">
        <v>101</v>
      </c>
      <c r="C218" s="28" t="s">
        <v>102</v>
      </c>
      <c r="D218" s="50"/>
      <c r="E218" s="51" t="s">
        <v>304</v>
      </c>
      <c r="F218" s="52"/>
      <c r="G218" s="53"/>
      <c r="H218" s="54">
        <v>0</v>
      </c>
      <c r="I218" s="54">
        <v>0</v>
      </c>
      <c r="J218" s="55">
        <v>13748504.82</v>
      </c>
      <c r="K218" s="55">
        <v>-502200</v>
      </c>
      <c r="L218" s="55">
        <f t="shared" si="6"/>
        <v>13246304.82</v>
      </c>
      <c r="M218" s="55">
        <v>13089564.549999999</v>
      </c>
      <c r="N218" s="55">
        <v>0</v>
      </c>
      <c r="O218" s="56">
        <f t="shared" si="7"/>
        <v>156740.27000000142</v>
      </c>
      <c r="BU218" s="10" t="s">
        <v>303</v>
      </c>
    </row>
    <row r="219" spans="2:73" x14ac:dyDescent="0.2">
      <c r="B219" s="27" t="s">
        <v>101</v>
      </c>
      <c r="C219" s="28" t="s">
        <v>102</v>
      </c>
      <c r="D219" s="50"/>
      <c r="E219" s="27"/>
      <c r="F219" s="29" t="s">
        <v>305</v>
      </c>
      <c r="G219" s="30"/>
      <c r="H219" s="31">
        <v>0</v>
      </c>
      <c r="I219" s="31">
        <v>0</v>
      </c>
      <c r="J219" s="32">
        <v>13748504.82</v>
      </c>
      <c r="K219" s="32">
        <v>-502200</v>
      </c>
      <c r="L219" s="32">
        <f t="shared" si="6"/>
        <v>13246304.82</v>
      </c>
      <c r="M219" s="32">
        <v>13089564.549999999</v>
      </c>
      <c r="N219" s="32">
        <v>0</v>
      </c>
      <c r="O219" s="33">
        <f t="shared" si="7"/>
        <v>156740.27000000142</v>
      </c>
      <c r="BU219" s="10" t="s">
        <v>306</v>
      </c>
    </row>
    <row r="220" spans="2:73" x14ac:dyDescent="0.2">
      <c r="B220" s="27" t="s">
        <v>101</v>
      </c>
      <c r="C220" s="28" t="s">
        <v>102</v>
      </c>
      <c r="D220" s="50"/>
      <c r="E220" s="11"/>
      <c r="F220" s="13"/>
      <c r="G220" s="14" t="s">
        <v>306</v>
      </c>
      <c r="H220" s="15">
        <v>0</v>
      </c>
      <c r="I220" s="15">
        <v>0</v>
      </c>
      <c r="J220" s="16">
        <v>314879.82</v>
      </c>
      <c r="K220" s="16">
        <v>0</v>
      </c>
      <c r="L220" s="16">
        <f t="shared" si="6"/>
        <v>314879.82</v>
      </c>
      <c r="M220" s="16">
        <v>314879.82</v>
      </c>
      <c r="N220" s="16">
        <v>0</v>
      </c>
      <c r="O220" s="17">
        <f t="shared" si="7"/>
        <v>0</v>
      </c>
      <c r="BU220" s="10" t="s">
        <v>306</v>
      </c>
    </row>
    <row r="221" spans="2:73" x14ac:dyDescent="0.2">
      <c r="B221" s="27" t="s">
        <v>101</v>
      </c>
      <c r="C221" s="28" t="s">
        <v>102</v>
      </c>
      <c r="D221" s="50"/>
      <c r="E221" s="11"/>
      <c r="F221" s="13"/>
      <c r="G221" s="14" t="s">
        <v>307</v>
      </c>
      <c r="H221" s="15">
        <v>0</v>
      </c>
      <c r="I221" s="15">
        <v>0</v>
      </c>
      <c r="J221" s="16">
        <v>122000</v>
      </c>
      <c r="K221" s="16">
        <v>0</v>
      </c>
      <c r="L221" s="16">
        <f t="shared" si="6"/>
        <v>122000</v>
      </c>
      <c r="M221" s="16">
        <v>122000</v>
      </c>
      <c r="N221" s="16">
        <v>0</v>
      </c>
      <c r="O221" s="17">
        <f t="shared" si="7"/>
        <v>0</v>
      </c>
      <c r="BU221" s="10" t="s">
        <v>306</v>
      </c>
    </row>
    <row r="222" spans="2:73" x14ac:dyDescent="0.2">
      <c r="B222" s="27" t="s">
        <v>101</v>
      </c>
      <c r="C222" s="28" t="s">
        <v>102</v>
      </c>
      <c r="D222" s="50"/>
      <c r="E222" s="11"/>
      <c r="F222" s="13"/>
      <c r="G222" s="14" t="s">
        <v>308</v>
      </c>
      <c r="H222" s="15">
        <v>0</v>
      </c>
      <c r="I222" s="15">
        <v>0</v>
      </c>
      <c r="J222" s="16">
        <v>246000</v>
      </c>
      <c r="K222" s="16">
        <v>0</v>
      </c>
      <c r="L222" s="16">
        <f t="shared" si="6"/>
        <v>246000</v>
      </c>
      <c r="M222" s="16">
        <v>246000</v>
      </c>
      <c r="N222" s="16">
        <v>0</v>
      </c>
      <c r="O222" s="17">
        <f t="shared" si="7"/>
        <v>0</v>
      </c>
      <c r="BU222" s="10" t="s">
        <v>307</v>
      </c>
    </row>
    <row r="223" spans="2:73" x14ac:dyDescent="0.2">
      <c r="B223" s="27" t="s">
        <v>101</v>
      </c>
      <c r="C223" s="28" t="s">
        <v>102</v>
      </c>
      <c r="D223" s="50"/>
      <c r="E223" s="11"/>
      <c r="F223" s="13"/>
      <c r="G223" s="14" t="s">
        <v>309</v>
      </c>
      <c r="H223" s="15">
        <v>0</v>
      </c>
      <c r="I223" s="15">
        <v>0</v>
      </c>
      <c r="J223" s="16">
        <v>240000</v>
      </c>
      <c r="K223" s="16">
        <v>0</v>
      </c>
      <c r="L223" s="16">
        <f t="shared" si="6"/>
        <v>240000</v>
      </c>
      <c r="M223" s="16">
        <v>240000</v>
      </c>
      <c r="N223" s="16">
        <v>0</v>
      </c>
      <c r="O223" s="17">
        <f t="shared" si="7"/>
        <v>0</v>
      </c>
      <c r="BU223" s="10" t="s">
        <v>308</v>
      </c>
    </row>
    <row r="224" spans="2:73" x14ac:dyDescent="0.2">
      <c r="B224" s="27" t="s">
        <v>101</v>
      </c>
      <c r="C224" s="28" t="s">
        <v>102</v>
      </c>
      <c r="D224" s="50"/>
      <c r="E224" s="11"/>
      <c r="F224" s="13"/>
      <c r="G224" s="14" t="s">
        <v>310</v>
      </c>
      <c r="H224" s="15">
        <v>0</v>
      </c>
      <c r="I224" s="15">
        <v>0</v>
      </c>
      <c r="J224" s="16">
        <v>508725</v>
      </c>
      <c r="K224" s="16">
        <v>0</v>
      </c>
      <c r="L224" s="16">
        <f t="shared" si="6"/>
        <v>508725</v>
      </c>
      <c r="M224" s="16">
        <v>418725</v>
      </c>
      <c r="N224" s="16">
        <v>0</v>
      </c>
      <c r="O224" s="17">
        <f t="shared" si="7"/>
        <v>90000</v>
      </c>
      <c r="BU224" s="10" t="s">
        <v>309</v>
      </c>
    </row>
    <row r="225" spans="2:73" x14ac:dyDescent="0.2">
      <c r="B225" s="27" t="s">
        <v>101</v>
      </c>
      <c r="C225" s="28" t="s">
        <v>102</v>
      </c>
      <c r="D225" s="50"/>
      <c r="E225" s="11"/>
      <c r="F225" s="13"/>
      <c r="G225" s="14" t="s">
        <v>311</v>
      </c>
      <c r="H225" s="15">
        <v>0</v>
      </c>
      <c r="I225" s="15">
        <v>0</v>
      </c>
      <c r="J225" s="16">
        <v>77500</v>
      </c>
      <c r="K225" s="16">
        <v>0</v>
      </c>
      <c r="L225" s="16">
        <f t="shared" si="6"/>
        <v>77500</v>
      </c>
      <c r="M225" s="16">
        <v>48375</v>
      </c>
      <c r="N225" s="16">
        <v>0</v>
      </c>
      <c r="O225" s="17">
        <f t="shared" si="7"/>
        <v>29125</v>
      </c>
      <c r="BU225" s="10" t="s">
        <v>310</v>
      </c>
    </row>
    <row r="226" spans="2:73" x14ac:dyDescent="0.2">
      <c r="B226" s="27" t="s">
        <v>101</v>
      </c>
      <c r="C226" s="28" t="s">
        <v>102</v>
      </c>
      <c r="D226" s="50"/>
      <c r="E226" s="11"/>
      <c r="F226" s="13"/>
      <c r="G226" s="14" t="s">
        <v>312</v>
      </c>
      <c r="H226" s="15">
        <v>0</v>
      </c>
      <c r="I226" s="15">
        <v>0</v>
      </c>
      <c r="J226" s="16">
        <v>12000</v>
      </c>
      <c r="K226" s="16">
        <v>0</v>
      </c>
      <c r="L226" s="16">
        <f t="shared" si="6"/>
        <v>12000</v>
      </c>
      <c r="M226" s="16">
        <v>0</v>
      </c>
      <c r="N226" s="16">
        <v>0</v>
      </c>
      <c r="O226" s="17">
        <f t="shared" si="7"/>
        <v>12000</v>
      </c>
      <c r="BU226" s="10" t="s">
        <v>311</v>
      </c>
    </row>
    <row r="227" spans="2:73" x14ac:dyDescent="0.2">
      <c r="B227" s="27" t="s">
        <v>101</v>
      </c>
      <c r="C227" s="28" t="s">
        <v>102</v>
      </c>
      <c r="D227" s="50"/>
      <c r="E227" s="11"/>
      <c r="F227" s="13"/>
      <c r="G227" s="14" t="s">
        <v>313</v>
      </c>
      <c r="H227" s="15">
        <v>0</v>
      </c>
      <c r="I227" s="15">
        <v>0</v>
      </c>
      <c r="J227" s="16">
        <v>4400</v>
      </c>
      <c r="K227" s="16">
        <v>0</v>
      </c>
      <c r="L227" s="16">
        <f t="shared" si="6"/>
        <v>4400</v>
      </c>
      <c r="M227" s="16">
        <v>0</v>
      </c>
      <c r="N227" s="16">
        <v>0</v>
      </c>
      <c r="O227" s="17">
        <f t="shared" si="7"/>
        <v>4400</v>
      </c>
      <c r="BU227" s="10" t="s">
        <v>312</v>
      </c>
    </row>
    <row r="228" spans="2:73" x14ac:dyDescent="0.2">
      <c r="B228" s="27" t="s">
        <v>101</v>
      </c>
      <c r="C228" s="28" t="s">
        <v>102</v>
      </c>
      <c r="D228" s="50"/>
      <c r="E228" s="11"/>
      <c r="F228" s="13"/>
      <c r="G228" s="14" t="s">
        <v>314</v>
      </c>
      <c r="H228" s="15">
        <v>0</v>
      </c>
      <c r="I228" s="15">
        <v>0</v>
      </c>
      <c r="J228" s="16">
        <v>4000</v>
      </c>
      <c r="K228" s="16">
        <v>-4000</v>
      </c>
      <c r="L228" s="16">
        <f t="shared" si="6"/>
        <v>0</v>
      </c>
      <c r="M228" s="16">
        <v>0</v>
      </c>
      <c r="N228" s="16">
        <v>0</v>
      </c>
      <c r="O228" s="17">
        <f t="shared" si="7"/>
        <v>0</v>
      </c>
      <c r="BU228" s="10" t="s">
        <v>313</v>
      </c>
    </row>
    <row r="229" spans="2:73" x14ac:dyDescent="0.2">
      <c r="B229" s="27" t="s">
        <v>101</v>
      </c>
      <c r="C229" s="28" t="s">
        <v>102</v>
      </c>
      <c r="D229" s="50"/>
      <c r="E229" s="11"/>
      <c r="F229" s="13"/>
      <c r="G229" s="14" t="s">
        <v>315</v>
      </c>
      <c r="H229" s="15">
        <v>0</v>
      </c>
      <c r="I229" s="15">
        <v>0</v>
      </c>
      <c r="J229" s="16">
        <v>2000</v>
      </c>
      <c r="K229" s="16">
        <v>0</v>
      </c>
      <c r="L229" s="16">
        <f t="shared" si="6"/>
        <v>2000</v>
      </c>
      <c r="M229" s="16">
        <v>0</v>
      </c>
      <c r="N229" s="16">
        <v>0</v>
      </c>
      <c r="O229" s="17">
        <f t="shared" si="7"/>
        <v>2000</v>
      </c>
      <c r="BU229" s="10" t="s">
        <v>314</v>
      </c>
    </row>
    <row r="230" spans="2:73" x14ac:dyDescent="0.2">
      <c r="B230" s="27" t="s">
        <v>101</v>
      </c>
      <c r="C230" s="28" t="s">
        <v>102</v>
      </c>
      <c r="D230" s="50"/>
      <c r="E230" s="11"/>
      <c r="F230" s="13"/>
      <c r="G230" s="14" t="s">
        <v>316</v>
      </c>
      <c r="H230" s="15">
        <v>0</v>
      </c>
      <c r="I230" s="15">
        <v>0</v>
      </c>
      <c r="J230" s="16">
        <v>5000000</v>
      </c>
      <c r="K230" s="16">
        <v>0</v>
      </c>
      <c r="L230" s="16">
        <f t="shared" si="6"/>
        <v>5000000</v>
      </c>
      <c r="M230" s="16">
        <v>5000000</v>
      </c>
      <c r="N230" s="16">
        <v>0</v>
      </c>
      <c r="O230" s="17">
        <f t="shared" si="7"/>
        <v>0</v>
      </c>
      <c r="BU230" s="10" t="s">
        <v>315</v>
      </c>
    </row>
    <row r="231" spans="2:73" x14ac:dyDescent="0.2">
      <c r="B231" s="27" t="s">
        <v>101</v>
      </c>
      <c r="C231" s="28" t="s">
        <v>102</v>
      </c>
      <c r="D231" s="50"/>
      <c r="E231" s="11"/>
      <c r="F231" s="13"/>
      <c r="G231" s="14" t="s">
        <v>317</v>
      </c>
      <c r="H231" s="15">
        <v>0</v>
      </c>
      <c r="I231" s="15">
        <v>0</v>
      </c>
      <c r="J231" s="16">
        <v>6397000</v>
      </c>
      <c r="K231" s="16">
        <v>-442000</v>
      </c>
      <c r="L231" s="16">
        <f t="shared" si="6"/>
        <v>5955000</v>
      </c>
      <c r="M231" s="16">
        <v>5954944.8499999996</v>
      </c>
      <c r="N231" s="16">
        <v>0</v>
      </c>
      <c r="O231" s="17">
        <f t="shared" si="7"/>
        <v>55.150000000372529</v>
      </c>
      <c r="BU231" s="10" t="s">
        <v>316</v>
      </c>
    </row>
    <row r="232" spans="2:73" x14ac:dyDescent="0.2">
      <c r="B232" s="27" t="s">
        <v>101</v>
      </c>
      <c r="C232" s="28" t="s">
        <v>102</v>
      </c>
      <c r="D232" s="50"/>
      <c r="E232" s="11"/>
      <c r="F232" s="13"/>
      <c r="G232" s="14" t="s">
        <v>318</v>
      </c>
      <c r="H232" s="15">
        <v>0</v>
      </c>
      <c r="I232" s="15">
        <v>0</v>
      </c>
      <c r="J232" s="16">
        <v>605000</v>
      </c>
      <c r="K232" s="16">
        <v>-34000</v>
      </c>
      <c r="L232" s="16">
        <f t="shared" si="6"/>
        <v>571000</v>
      </c>
      <c r="M232" s="16">
        <v>570345.9</v>
      </c>
      <c r="N232" s="16">
        <v>0</v>
      </c>
      <c r="O232" s="17">
        <f t="shared" si="7"/>
        <v>654.09999999997672</v>
      </c>
      <c r="BU232" s="10" t="s">
        <v>317</v>
      </c>
    </row>
    <row r="233" spans="2:73" x14ac:dyDescent="0.2">
      <c r="B233" s="27" t="s">
        <v>101</v>
      </c>
      <c r="C233" s="28" t="s">
        <v>102</v>
      </c>
      <c r="D233" s="50"/>
      <c r="E233" s="11"/>
      <c r="F233" s="13"/>
      <c r="G233" s="14" t="s">
        <v>319</v>
      </c>
      <c r="H233" s="15">
        <v>0</v>
      </c>
      <c r="I233" s="15">
        <v>0</v>
      </c>
      <c r="J233" s="16">
        <v>4000</v>
      </c>
      <c r="K233" s="16">
        <v>0</v>
      </c>
      <c r="L233" s="16">
        <f t="shared" si="6"/>
        <v>4000</v>
      </c>
      <c r="M233" s="16">
        <v>0</v>
      </c>
      <c r="N233" s="16">
        <v>0</v>
      </c>
      <c r="O233" s="17">
        <f t="shared" si="7"/>
        <v>4000</v>
      </c>
      <c r="BU233" s="10" t="s">
        <v>318</v>
      </c>
    </row>
    <row r="234" spans="2:73" x14ac:dyDescent="0.2">
      <c r="B234" s="27" t="s">
        <v>101</v>
      </c>
      <c r="C234" s="28" t="s">
        <v>102</v>
      </c>
      <c r="D234" s="50"/>
      <c r="E234" s="11"/>
      <c r="F234" s="13"/>
      <c r="G234" s="14" t="s">
        <v>320</v>
      </c>
      <c r="H234" s="15">
        <v>0</v>
      </c>
      <c r="I234" s="15">
        <v>0</v>
      </c>
      <c r="J234" s="16">
        <v>83000</v>
      </c>
      <c r="K234" s="16">
        <v>0</v>
      </c>
      <c r="L234" s="16">
        <f t="shared" si="6"/>
        <v>83000</v>
      </c>
      <c r="M234" s="16">
        <v>81918.12</v>
      </c>
      <c r="N234" s="16">
        <v>0</v>
      </c>
      <c r="O234" s="17">
        <f t="shared" si="7"/>
        <v>1081.8800000000047</v>
      </c>
      <c r="BU234" s="10" t="s">
        <v>319</v>
      </c>
    </row>
    <row r="235" spans="2:73" x14ac:dyDescent="0.2">
      <c r="B235" s="27" t="s">
        <v>101</v>
      </c>
      <c r="C235" s="28" t="s">
        <v>102</v>
      </c>
      <c r="D235" s="50"/>
      <c r="E235" s="11"/>
      <c r="F235" s="13"/>
      <c r="G235" s="14" t="s">
        <v>321</v>
      </c>
      <c r="H235" s="15">
        <v>0</v>
      </c>
      <c r="I235" s="15">
        <v>0</v>
      </c>
      <c r="J235" s="16">
        <v>25000</v>
      </c>
      <c r="K235" s="16">
        <v>-22200</v>
      </c>
      <c r="L235" s="16">
        <f t="shared" si="6"/>
        <v>2800</v>
      </c>
      <c r="M235" s="16">
        <v>0</v>
      </c>
      <c r="N235" s="16">
        <v>0</v>
      </c>
      <c r="O235" s="17">
        <f t="shared" si="7"/>
        <v>2800</v>
      </c>
      <c r="BU235" s="10" t="s">
        <v>320</v>
      </c>
    </row>
    <row r="236" spans="2:73" x14ac:dyDescent="0.2">
      <c r="B236" s="27" t="s">
        <v>101</v>
      </c>
      <c r="C236" s="28" t="s">
        <v>102</v>
      </c>
      <c r="D236" s="50"/>
      <c r="E236" s="11"/>
      <c r="F236" s="13"/>
      <c r="G236" s="14" t="s">
        <v>322</v>
      </c>
      <c r="H236" s="15">
        <v>0</v>
      </c>
      <c r="I236" s="15">
        <v>0</v>
      </c>
      <c r="J236" s="16">
        <v>1000</v>
      </c>
      <c r="K236" s="16">
        <v>0</v>
      </c>
      <c r="L236" s="16">
        <f t="shared" si="6"/>
        <v>1000</v>
      </c>
      <c r="M236" s="16">
        <v>906.36</v>
      </c>
      <c r="N236" s="16">
        <v>0</v>
      </c>
      <c r="O236" s="17">
        <f t="shared" si="7"/>
        <v>93.639999999999986</v>
      </c>
      <c r="BU236" s="10" t="s">
        <v>321</v>
      </c>
    </row>
    <row r="237" spans="2:73" x14ac:dyDescent="0.2">
      <c r="B237" s="27" t="s">
        <v>101</v>
      </c>
      <c r="C237" s="28" t="s">
        <v>102</v>
      </c>
      <c r="D237" s="50"/>
      <c r="E237" s="11"/>
      <c r="F237" s="13"/>
      <c r="G237" s="14" t="s">
        <v>323</v>
      </c>
      <c r="H237" s="15">
        <v>0</v>
      </c>
      <c r="I237" s="15">
        <v>0</v>
      </c>
      <c r="J237" s="16">
        <v>14000</v>
      </c>
      <c r="K237" s="16">
        <v>0</v>
      </c>
      <c r="L237" s="16">
        <f t="shared" si="6"/>
        <v>14000</v>
      </c>
      <c r="M237" s="16">
        <v>4171.8999999999996</v>
      </c>
      <c r="N237" s="16">
        <v>0</v>
      </c>
      <c r="O237" s="17">
        <f t="shared" si="7"/>
        <v>9828.1</v>
      </c>
      <c r="BU237" s="10" t="s">
        <v>322</v>
      </c>
    </row>
    <row r="238" spans="2:73" ht="13.5" thickBot="1" x14ac:dyDescent="0.25">
      <c r="B238" s="27" t="s">
        <v>101</v>
      </c>
      <c r="C238" s="28" t="s">
        <v>102</v>
      </c>
      <c r="D238" s="50"/>
      <c r="E238" s="57"/>
      <c r="F238" s="58"/>
      <c r="G238" s="59" t="s">
        <v>324</v>
      </c>
      <c r="H238" s="60">
        <v>0</v>
      </c>
      <c r="I238" s="60">
        <v>0</v>
      </c>
      <c r="J238" s="61">
        <v>88000</v>
      </c>
      <c r="K238" s="61">
        <v>0</v>
      </c>
      <c r="L238" s="61">
        <f t="shared" si="6"/>
        <v>88000</v>
      </c>
      <c r="M238" s="61">
        <v>87297.600000000006</v>
      </c>
      <c r="N238" s="61">
        <v>0</v>
      </c>
      <c r="O238" s="62">
        <f t="shared" si="7"/>
        <v>702.39999999999418</v>
      </c>
      <c r="BU238" s="10" t="s">
        <v>323</v>
      </c>
    </row>
    <row r="239" spans="2:73" x14ac:dyDescent="0.2">
      <c r="B239" s="27" t="s">
        <v>101</v>
      </c>
      <c r="C239" s="28" t="s">
        <v>102</v>
      </c>
      <c r="D239" s="50"/>
      <c r="E239" s="51" t="s">
        <v>325</v>
      </c>
      <c r="F239" s="52"/>
      <c r="G239" s="53"/>
      <c r="H239" s="54">
        <v>0</v>
      </c>
      <c r="I239" s="54">
        <v>0</v>
      </c>
      <c r="J239" s="55">
        <v>10689540</v>
      </c>
      <c r="K239" s="55">
        <v>-46440</v>
      </c>
      <c r="L239" s="55">
        <f t="shared" si="6"/>
        <v>10643100</v>
      </c>
      <c r="M239" s="55">
        <v>10453183.449999999</v>
      </c>
      <c r="N239" s="55">
        <v>0</v>
      </c>
      <c r="O239" s="56">
        <f t="shared" si="7"/>
        <v>189916.55000000075</v>
      </c>
      <c r="BU239" s="10" t="s">
        <v>324</v>
      </c>
    </row>
    <row r="240" spans="2:73" x14ac:dyDescent="0.2">
      <c r="B240" s="27" t="s">
        <v>101</v>
      </c>
      <c r="C240" s="28" t="s">
        <v>102</v>
      </c>
      <c r="D240" s="50"/>
      <c r="E240" s="27"/>
      <c r="F240" s="29" t="s">
        <v>326</v>
      </c>
      <c r="G240" s="30"/>
      <c r="H240" s="31">
        <v>0</v>
      </c>
      <c r="I240" s="31">
        <v>0</v>
      </c>
      <c r="J240" s="32">
        <v>10689540</v>
      </c>
      <c r="K240" s="32">
        <v>-46440</v>
      </c>
      <c r="L240" s="32">
        <f t="shared" si="6"/>
        <v>10643100</v>
      </c>
      <c r="M240" s="32">
        <v>10453183.449999999</v>
      </c>
      <c r="N240" s="32">
        <v>0</v>
      </c>
      <c r="O240" s="33">
        <f t="shared" si="7"/>
        <v>189916.55000000075</v>
      </c>
      <c r="BU240" s="10" t="s">
        <v>327</v>
      </c>
    </row>
    <row r="241" spans="2:73" x14ac:dyDescent="0.2">
      <c r="B241" s="27" t="s">
        <v>101</v>
      </c>
      <c r="C241" s="28" t="s">
        <v>102</v>
      </c>
      <c r="D241" s="50"/>
      <c r="E241" s="11"/>
      <c r="F241" s="13"/>
      <c r="G241" s="14" t="s">
        <v>327</v>
      </c>
      <c r="H241" s="15">
        <v>0</v>
      </c>
      <c r="I241" s="15">
        <v>0</v>
      </c>
      <c r="J241" s="16">
        <v>3415000</v>
      </c>
      <c r="K241" s="16">
        <v>0</v>
      </c>
      <c r="L241" s="16">
        <f t="shared" si="6"/>
        <v>3415000</v>
      </c>
      <c r="M241" s="16">
        <v>3414963.4</v>
      </c>
      <c r="N241" s="16">
        <v>0</v>
      </c>
      <c r="O241" s="17">
        <f t="shared" si="7"/>
        <v>36.600000000093132</v>
      </c>
      <c r="BU241" s="10" t="s">
        <v>327</v>
      </c>
    </row>
    <row r="242" spans="2:73" x14ac:dyDescent="0.2">
      <c r="B242" s="27" t="s">
        <v>101</v>
      </c>
      <c r="C242" s="28" t="s">
        <v>102</v>
      </c>
      <c r="D242" s="50"/>
      <c r="E242" s="11"/>
      <c r="F242" s="13"/>
      <c r="G242" s="14" t="s">
        <v>328</v>
      </c>
      <c r="H242" s="15">
        <v>0</v>
      </c>
      <c r="I242" s="15">
        <v>0</v>
      </c>
      <c r="J242" s="16">
        <v>523000</v>
      </c>
      <c r="K242" s="16">
        <v>-44000</v>
      </c>
      <c r="L242" s="16">
        <f t="shared" si="6"/>
        <v>479000</v>
      </c>
      <c r="M242" s="16">
        <v>478467.28</v>
      </c>
      <c r="N242" s="16">
        <v>0</v>
      </c>
      <c r="O242" s="17">
        <f t="shared" si="7"/>
        <v>532.71999999997206</v>
      </c>
      <c r="BU242" s="10" t="s">
        <v>327</v>
      </c>
    </row>
    <row r="243" spans="2:73" x14ac:dyDescent="0.2">
      <c r="B243" s="27" t="s">
        <v>101</v>
      </c>
      <c r="C243" s="28" t="s">
        <v>102</v>
      </c>
      <c r="D243" s="50"/>
      <c r="E243" s="11"/>
      <c r="F243" s="13"/>
      <c r="G243" s="14" t="s">
        <v>329</v>
      </c>
      <c r="H243" s="15">
        <v>0</v>
      </c>
      <c r="I243" s="15">
        <v>0</v>
      </c>
      <c r="J243" s="16">
        <v>104000</v>
      </c>
      <c r="K243" s="16">
        <v>0</v>
      </c>
      <c r="L243" s="16">
        <f t="shared" si="6"/>
        <v>104000</v>
      </c>
      <c r="M243" s="16">
        <v>13538</v>
      </c>
      <c r="N243" s="16">
        <v>0</v>
      </c>
      <c r="O243" s="17">
        <f t="shared" si="7"/>
        <v>90462</v>
      </c>
      <c r="BU243" s="10" t="s">
        <v>328</v>
      </c>
    </row>
    <row r="244" spans="2:73" x14ac:dyDescent="0.2">
      <c r="B244" s="27" t="s">
        <v>101</v>
      </c>
      <c r="C244" s="28" t="s">
        <v>102</v>
      </c>
      <c r="D244" s="50"/>
      <c r="E244" s="11"/>
      <c r="F244" s="13"/>
      <c r="G244" s="14" t="s">
        <v>330</v>
      </c>
      <c r="H244" s="15">
        <v>0</v>
      </c>
      <c r="I244" s="15">
        <v>0</v>
      </c>
      <c r="J244" s="16">
        <v>4000</v>
      </c>
      <c r="K244" s="16">
        <v>-2440</v>
      </c>
      <c r="L244" s="16">
        <f t="shared" si="6"/>
        <v>1560</v>
      </c>
      <c r="M244" s="16">
        <v>1560</v>
      </c>
      <c r="N244" s="16">
        <v>0</v>
      </c>
      <c r="O244" s="17">
        <f t="shared" si="7"/>
        <v>0</v>
      </c>
      <c r="BU244" s="10" t="s">
        <v>329</v>
      </c>
    </row>
    <row r="245" spans="2:73" x14ac:dyDescent="0.2">
      <c r="B245" s="27" t="s">
        <v>101</v>
      </c>
      <c r="C245" s="28" t="s">
        <v>102</v>
      </c>
      <c r="D245" s="50"/>
      <c r="E245" s="11"/>
      <c r="F245" s="13"/>
      <c r="G245" s="14" t="s">
        <v>331</v>
      </c>
      <c r="H245" s="15">
        <v>0</v>
      </c>
      <c r="I245" s="15">
        <v>0</v>
      </c>
      <c r="J245" s="16">
        <v>24540</v>
      </c>
      <c r="K245" s="16">
        <v>0</v>
      </c>
      <c r="L245" s="16">
        <f t="shared" si="6"/>
        <v>24540</v>
      </c>
      <c r="M245" s="16">
        <v>22410</v>
      </c>
      <c r="N245" s="16">
        <v>0</v>
      </c>
      <c r="O245" s="17">
        <f t="shared" si="7"/>
        <v>2130</v>
      </c>
      <c r="BU245" s="10" t="s">
        <v>330</v>
      </c>
    </row>
    <row r="246" spans="2:73" x14ac:dyDescent="0.2">
      <c r="B246" s="27" t="s">
        <v>101</v>
      </c>
      <c r="C246" s="28" t="s">
        <v>102</v>
      </c>
      <c r="D246" s="50"/>
      <c r="E246" s="11"/>
      <c r="F246" s="13"/>
      <c r="G246" s="14" t="s">
        <v>332</v>
      </c>
      <c r="H246" s="15">
        <v>0</v>
      </c>
      <c r="I246" s="15">
        <v>0</v>
      </c>
      <c r="J246" s="16">
        <v>106000</v>
      </c>
      <c r="K246" s="16">
        <v>0</v>
      </c>
      <c r="L246" s="16">
        <f t="shared" si="6"/>
        <v>106000</v>
      </c>
      <c r="M246" s="16">
        <v>44772.9</v>
      </c>
      <c r="N246" s="16">
        <v>0</v>
      </c>
      <c r="O246" s="17">
        <f t="shared" si="7"/>
        <v>61227.1</v>
      </c>
      <c r="BU246" s="10" t="s">
        <v>331</v>
      </c>
    </row>
    <row r="247" spans="2:73" ht="13.5" thickBot="1" x14ac:dyDescent="0.25">
      <c r="B247" s="27" t="s">
        <v>101</v>
      </c>
      <c r="C247" s="28" t="s">
        <v>102</v>
      </c>
      <c r="D247" s="50"/>
      <c r="E247" s="57"/>
      <c r="F247" s="58"/>
      <c r="G247" s="59" t="s">
        <v>333</v>
      </c>
      <c r="H247" s="60">
        <v>0</v>
      </c>
      <c r="I247" s="60">
        <v>0</v>
      </c>
      <c r="J247" s="61">
        <v>6513000</v>
      </c>
      <c r="K247" s="61">
        <v>0</v>
      </c>
      <c r="L247" s="61">
        <f t="shared" si="6"/>
        <v>6513000</v>
      </c>
      <c r="M247" s="61">
        <v>6477471.8700000001</v>
      </c>
      <c r="N247" s="61">
        <v>0</v>
      </c>
      <c r="O247" s="62">
        <f t="shared" si="7"/>
        <v>35528.129999999888</v>
      </c>
      <c r="BU247" s="10" t="s">
        <v>332</v>
      </c>
    </row>
    <row r="248" spans="2:73" x14ac:dyDescent="0.2">
      <c r="B248" s="27" t="s">
        <v>101</v>
      </c>
      <c r="C248" s="28" t="s">
        <v>102</v>
      </c>
      <c r="D248" s="50"/>
      <c r="E248" s="51" t="s">
        <v>334</v>
      </c>
      <c r="F248" s="52"/>
      <c r="G248" s="53"/>
      <c r="H248" s="54">
        <v>0</v>
      </c>
      <c r="I248" s="54">
        <v>0</v>
      </c>
      <c r="J248" s="55">
        <v>22671447.440000001</v>
      </c>
      <c r="K248" s="55">
        <v>0</v>
      </c>
      <c r="L248" s="55">
        <f t="shared" si="6"/>
        <v>22671447.440000001</v>
      </c>
      <c r="M248" s="55">
        <v>22639165.579999994</v>
      </c>
      <c r="N248" s="55">
        <v>0</v>
      </c>
      <c r="O248" s="56">
        <f t="shared" si="7"/>
        <v>32281.860000006855</v>
      </c>
      <c r="BU248" s="10" t="s">
        <v>333</v>
      </c>
    </row>
    <row r="249" spans="2:73" x14ac:dyDescent="0.2">
      <c r="B249" s="27" t="s">
        <v>101</v>
      </c>
      <c r="C249" s="28" t="s">
        <v>102</v>
      </c>
      <c r="D249" s="50"/>
      <c r="E249" s="27"/>
      <c r="F249" s="29" t="s">
        <v>335</v>
      </c>
      <c r="G249" s="30"/>
      <c r="H249" s="31">
        <v>0</v>
      </c>
      <c r="I249" s="31">
        <v>0</v>
      </c>
      <c r="J249" s="32">
        <v>22671447.440000001</v>
      </c>
      <c r="K249" s="32">
        <v>0</v>
      </c>
      <c r="L249" s="32">
        <f t="shared" si="6"/>
        <v>22671447.440000001</v>
      </c>
      <c r="M249" s="32">
        <v>22639165.579999994</v>
      </c>
      <c r="N249" s="32">
        <v>0</v>
      </c>
      <c r="O249" s="33">
        <f t="shared" si="7"/>
        <v>32281.860000006855</v>
      </c>
      <c r="BU249" s="10" t="s">
        <v>336</v>
      </c>
    </row>
    <row r="250" spans="2:73" x14ac:dyDescent="0.2">
      <c r="B250" s="27" t="s">
        <v>101</v>
      </c>
      <c r="C250" s="28" t="s">
        <v>102</v>
      </c>
      <c r="D250" s="50"/>
      <c r="E250" s="11"/>
      <c r="F250" s="13"/>
      <c r="G250" s="14" t="s">
        <v>336</v>
      </c>
      <c r="H250" s="15">
        <v>0</v>
      </c>
      <c r="I250" s="15">
        <v>0</v>
      </c>
      <c r="J250" s="16">
        <v>20390612</v>
      </c>
      <c r="K250" s="16">
        <v>0</v>
      </c>
      <c r="L250" s="16">
        <f t="shared" si="6"/>
        <v>20390612</v>
      </c>
      <c r="M250" s="16">
        <v>20389680.140000001</v>
      </c>
      <c r="N250" s="16">
        <v>0</v>
      </c>
      <c r="O250" s="17">
        <f t="shared" si="7"/>
        <v>931.85999999940395</v>
      </c>
      <c r="BU250" s="10" t="s">
        <v>336</v>
      </c>
    </row>
    <row r="251" spans="2:73" x14ac:dyDescent="0.2">
      <c r="B251" s="27" t="s">
        <v>101</v>
      </c>
      <c r="C251" s="28" t="s">
        <v>102</v>
      </c>
      <c r="D251" s="50"/>
      <c r="E251" s="11"/>
      <c r="F251" s="13"/>
      <c r="G251" s="14" t="s">
        <v>337</v>
      </c>
      <c r="H251" s="15">
        <v>0</v>
      </c>
      <c r="I251" s="15">
        <v>0</v>
      </c>
      <c r="J251" s="16">
        <v>21333</v>
      </c>
      <c r="K251" s="16">
        <v>0</v>
      </c>
      <c r="L251" s="16">
        <f t="shared" si="6"/>
        <v>21333</v>
      </c>
      <c r="M251" s="16">
        <v>0</v>
      </c>
      <c r="N251" s="16">
        <v>0</v>
      </c>
      <c r="O251" s="17">
        <f t="shared" si="7"/>
        <v>21333</v>
      </c>
      <c r="BU251" s="10" t="s">
        <v>336</v>
      </c>
    </row>
    <row r="252" spans="2:73" x14ac:dyDescent="0.2">
      <c r="B252" s="27" t="s">
        <v>101</v>
      </c>
      <c r="C252" s="28" t="s">
        <v>102</v>
      </c>
      <c r="D252" s="50"/>
      <c r="E252" s="11"/>
      <c r="F252" s="13"/>
      <c r="G252" s="14" t="s">
        <v>338</v>
      </c>
      <c r="H252" s="15">
        <v>0</v>
      </c>
      <c r="I252" s="15">
        <v>0</v>
      </c>
      <c r="J252" s="16">
        <v>1834611</v>
      </c>
      <c r="K252" s="16">
        <v>0</v>
      </c>
      <c r="L252" s="16">
        <f t="shared" si="6"/>
        <v>1834611</v>
      </c>
      <c r="M252" s="16">
        <v>1834259.24</v>
      </c>
      <c r="N252" s="16">
        <v>0</v>
      </c>
      <c r="O252" s="17">
        <f t="shared" si="7"/>
        <v>351.76000000000931</v>
      </c>
      <c r="BU252" s="10" t="s">
        <v>337</v>
      </c>
    </row>
    <row r="253" spans="2:73" x14ac:dyDescent="0.2">
      <c r="B253" s="27" t="s">
        <v>101</v>
      </c>
      <c r="C253" s="28" t="s">
        <v>102</v>
      </c>
      <c r="D253" s="50"/>
      <c r="E253" s="11"/>
      <c r="F253" s="13"/>
      <c r="G253" s="14" t="s">
        <v>339</v>
      </c>
      <c r="H253" s="15">
        <v>0</v>
      </c>
      <c r="I253" s="15">
        <v>0</v>
      </c>
      <c r="J253" s="16">
        <v>103500</v>
      </c>
      <c r="K253" s="16">
        <v>0</v>
      </c>
      <c r="L253" s="16">
        <f t="shared" si="6"/>
        <v>103500</v>
      </c>
      <c r="M253" s="16">
        <v>103462.22</v>
      </c>
      <c r="N253" s="16">
        <v>0</v>
      </c>
      <c r="O253" s="17">
        <f t="shared" si="7"/>
        <v>37.779999999998836</v>
      </c>
      <c r="BU253" s="10" t="s">
        <v>338</v>
      </c>
    </row>
    <row r="254" spans="2:73" x14ac:dyDescent="0.2">
      <c r="B254" s="27" t="s">
        <v>101</v>
      </c>
      <c r="C254" s="28" t="s">
        <v>102</v>
      </c>
      <c r="D254" s="50"/>
      <c r="E254" s="11"/>
      <c r="F254" s="13"/>
      <c r="G254" s="14" t="s">
        <v>340</v>
      </c>
      <c r="H254" s="15">
        <v>0</v>
      </c>
      <c r="I254" s="15">
        <v>0</v>
      </c>
      <c r="J254" s="16">
        <v>10000</v>
      </c>
      <c r="K254" s="16">
        <v>0</v>
      </c>
      <c r="L254" s="16">
        <f t="shared" si="6"/>
        <v>10000</v>
      </c>
      <c r="M254" s="16">
        <v>1916.7</v>
      </c>
      <c r="N254" s="16">
        <v>0</v>
      </c>
      <c r="O254" s="17">
        <f t="shared" si="7"/>
        <v>8083.3</v>
      </c>
      <c r="BU254" s="10" t="s">
        <v>339</v>
      </c>
    </row>
    <row r="255" spans="2:73" x14ac:dyDescent="0.2">
      <c r="B255" s="27" t="s">
        <v>101</v>
      </c>
      <c r="C255" s="28" t="s">
        <v>102</v>
      </c>
      <c r="D255" s="50"/>
      <c r="E255" s="11"/>
      <c r="F255" s="13"/>
      <c r="G255" s="14" t="s">
        <v>341</v>
      </c>
      <c r="H255" s="15">
        <v>0</v>
      </c>
      <c r="I255" s="15">
        <v>0</v>
      </c>
      <c r="J255" s="16">
        <v>71120.44</v>
      </c>
      <c r="K255" s="16">
        <v>0</v>
      </c>
      <c r="L255" s="16">
        <f t="shared" si="6"/>
        <v>71120.44</v>
      </c>
      <c r="M255" s="16">
        <v>69827.199999999997</v>
      </c>
      <c r="N255" s="16">
        <v>0</v>
      </c>
      <c r="O255" s="17">
        <f t="shared" si="7"/>
        <v>1293.2400000000052</v>
      </c>
      <c r="BU255" s="10" t="s">
        <v>340</v>
      </c>
    </row>
    <row r="256" spans="2:73" ht="13.5" thickBot="1" x14ac:dyDescent="0.25">
      <c r="B256" s="27" t="s">
        <v>101</v>
      </c>
      <c r="C256" s="28" t="s">
        <v>102</v>
      </c>
      <c r="D256" s="50"/>
      <c r="E256" s="57"/>
      <c r="F256" s="58"/>
      <c r="G256" s="59" t="s">
        <v>342</v>
      </c>
      <c r="H256" s="60">
        <v>0</v>
      </c>
      <c r="I256" s="60">
        <v>0</v>
      </c>
      <c r="J256" s="61">
        <v>240271</v>
      </c>
      <c r="K256" s="61">
        <v>0</v>
      </c>
      <c r="L256" s="61">
        <f t="shared" si="6"/>
        <v>240271</v>
      </c>
      <c r="M256" s="61">
        <v>240020.08</v>
      </c>
      <c r="N256" s="61">
        <v>0</v>
      </c>
      <c r="O256" s="62">
        <f t="shared" si="7"/>
        <v>250.92000000001281</v>
      </c>
      <c r="BU256" s="10" t="s">
        <v>341</v>
      </c>
    </row>
    <row r="257" spans="2:73" x14ac:dyDescent="0.2">
      <c r="B257" s="27" t="s">
        <v>101</v>
      </c>
      <c r="C257" s="28" t="s">
        <v>102</v>
      </c>
      <c r="D257" s="50"/>
      <c r="E257" s="51" t="s">
        <v>343</v>
      </c>
      <c r="F257" s="52"/>
      <c r="G257" s="53"/>
      <c r="H257" s="54">
        <v>0</v>
      </c>
      <c r="I257" s="54">
        <v>0</v>
      </c>
      <c r="J257" s="55">
        <v>18228014.719999999</v>
      </c>
      <c r="K257" s="55">
        <v>-235440</v>
      </c>
      <c r="L257" s="55">
        <f t="shared" si="6"/>
        <v>17992574.719999999</v>
      </c>
      <c r="M257" s="55">
        <v>13070923.530000001</v>
      </c>
      <c r="N257" s="55">
        <v>3000</v>
      </c>
      <c r="O257" s="56">
        <f t="shared" si="7"/>
        <v>4918651.1899999976</v>
      </c>
      <c r="BU257" s="10" t="s">
        <v>342</v>
      </c>
    </row>
    <row r="258" spans="2:73" x14ac:dyDescent="0.2">
      <c r="B258" s="27" t="s">
        <v>101</v>
      </c>
      <c r="C258" s="28" t="s">
        <v>102</v>
      </c>
      <c r="D258" s="50"/>
      <c r="E258" s="27"/>
      <c r="F258" s="29" t="s">
        <v>344</v>
      </c>
      <c r="G258" s="30"/>
      <c r="H258" s="31">
        <v>0</v>
      </c>
      <c r="I258" s="31">
        <v>0</v>
      </c>
      <c r="J258" s="32">
        <v>18228014.719999999</v>
      </c>
      <c r="K258" s="32">
        <v>-235440</v>
      </c>
      <c r="L258" s="32">
        <f t="shared" si="6"/>
        <v>17992574.719999999</v>
      </c>
      <c r="M258" s="32">
        <v>13070923.530000001</v>
      </c>
      <c r="N258" s="32">
        <v>3000</v>
      </c>
      <c r="O258" s="33">
        <f t="shared" si="7"/>
        <v>4918651.1899999976</v>
      </c>
      <c r="BU258" s="10" t="s">
        <v>345</v>
      </c>
    </row>
    <row r="259" spans="2:73" x14ac:dyDescent="0.2">
      <c r="B259" s="27" t="s">
        <v>101</v>
      </c>
      <c r="C259" s="28" t="s">
        <v>102</v>
      </c>
      <c r="D259" s="50"/>
      <c r="E259" s="11"/>
      <c r="F259" s="13"/>
      <c r="G259" s="14" t="s">
        <v>345</v>
      </c>
      <c r="H259" s="15">
        <v>0</v>
      </c>
      <c r="I259" s="15">
        <v>0</v>
      </c>
      <c r="J259" s="16">
        <v>1492500</v>
      </c>
      <c r="K259" s="16">
        <v>0</v>
      </c>
      <c r="L259" s="16">
        <f t="shared" si="6"/>
        <v>1492500</v>
      </c>
      <c r="M259" s="16">
        <v>1453629.37</v>
      </c>
      <c r="N259" s="16">
        <v>0</v>
      </c>
      <c r="O259" s="17">
        <f t="shared" si="7"/>
        <v>38870.629999999888</v>
      </c>
      <c r="BU259" s="10" t="s">
        <v>345</v>
      </c>
    </row>
    <row r="260" spans="2:73" x14ac:dyDescent="0.2">
      <c r="B260" s="27" t="s">
        <v>101</v>
      </c>
      <c r="C260" s="28" t="s">
        <v>102</v>
      </c>
      <c r="D260" s="50"/>
      <c r="E260" s="11"/>
      <c r="F260" s="13"/>
      <c r="G260" s="14" t="s">
        <v>346</v>
      </c>
      <c r="H260" s="15">
        <v>0</v>
      </c>
      <c r="I260" s="15">
        <v>0</v>
      </c>
      <c r="J260" s="16">
        <v>8210993.7199999997</v>
      </c>
      <c r="K260" s="16">
        <v>0</v>
      </c>
      <c r="L260" s="16">
        <f t="shared" si="6"/>
        <v>8210993.7199999997</v>
      </c>
      <c r="M260" s="16">
        <v>6004022.4000000004</v>
      </c>
      <c r="N260" s="16">
        <v>0</v>
      </c>
      <c r="O260" s="17">
        <f t="shared" si="7"/>
        <v>2206971.3199999994</v>
      </c>
      <c r="BU260" s="10" t="s">
        <v>345</v>
      </c>
    </row>
    <row r="261" spans="2:73" x14ac:dyDescent="0.2">
      <c r="B261" s="27" t="s">
        <v>101</v>
      </c>
      <c r="C261" s="28" t="s">
        <v>102</v>
      </c>
      <c r="D261" s="50"/>
      <c r="E261" s="11"/>
      <c r="F261" s="13"/>
      <c r="G261" s="14" t="s">
        <v>347</v>
      </c>
      <c r="H261" s="15">
        <v>0</v>
      </c>
      <c r="I261" s="15">
        <v>0</v>
      </c>
      <c r="J261" s="16">
        <v>196500</v>
      </c>
      <c r="K261" s="16">
        <v>0</v>
      </c>
      <c r="L261" s="16">
        <f t="shared" si="6"/>
        <v>196500</v>
      </c>
      <c r="M261" s="16">
        <v>196215.6</v>
      </c>
      <c r="N261" s="16">
        <v>0</v>
      </c>
      <c r="O261" s="17">
        <f t="shared" si="7"/>
        <v>284.39999999999418</v>
      </c>
      <c r="BU261" s="10" t="s">
        <v>346</v>
      </c>
    </row>
    <row r="262" spans="2:73" x14ac:dyDescent="0.2">
      <c r="B262" s="27" t="s">
        <v>101</v>
      </c>
      <c r="C262" s="28" t="s">
        <v>102</v>
      </c>
      <c r="D262" s="50"/>
      <c r="E262" s="11"/>
      <c r="F262" s="13"/>
      <c r="G262" s="14" t="s">
        <v>348</v>
      </c>
      <c r="H262" s="15">
        <v>0</v>
      </c>
      <c r="I262" s="15">
        <v>0</v>
      </c>
      <c r="J262" s="16">
        <v>34000</v>
      </c>
      <c r="K262" s="16">
        <v>0</v>
      </c>
      <c r="L262" s="16">
        <f t="shared" si="6"/>
        <v>34000</v>
      </c>
      <c r="M262" s="16">
        <v>29721.040000000001</v>
      </c>
      <c r="N262" s="16">
        <v>3000</v>
      </c>
      <c r="O262" s="17">
        <f t="shared" si="7"/>
        <v>1278.9599999999991</v>
      </c>
      <c r="BU262" s="10" t="s">
        <v>347</v>
      </c>
    </row>
    <row r="263" spans="2:73" x14ac:dyDescent="0.2">
      <c r="B263" s="27" t="s">
        <v>101</v>
      </c>
      <c r="C263" s="28" t="s">
        <v>102</v>
      </c>
      <c r="D263" s="50"/>
      <c r="E263" s="11"/>
      <c r="F263" s="13"/>
      <c r="G263" s="14" t="s">
        <v>349</v>
      </c>
      <c r="H263" s="15">
        <v>0</v>
      </c>
      <c r="I263" s="15">
        <v>0</v>
      </c>
      <c r="J263" s="16">
        <v>148650</v>
      </c>
      <c r="K263" s="16">
        <v>0</v>
      </c>
      <c r="L263" s="16">
        <f t="shared" si="6"/>
        <v>148650</v>
      </c>
      <c r="M263" s="16">
        <v>106469</v>
      </c>
      <c r="N263" s="16">
        <v>0</v>
      </c>
      <c r="O263" s="17">
        <f t="shared" si="7"/>
        <v>42181</v>
      </c>
      <c r="BU263" s="10" t="s">
        <v>348</v>
      </c>
    </row>
    <row r="264" spans="2:73" x14ac:dyDescent="0.2">
      <c r="B264" s="27" t="s">
        <v>101</v>
      </c>
      <c r="C264" s="28" t="s">
        <v>102</v>
      </c>
      <c r="D264" s="50"/>
      <c r="E264" s="11"/>
      <c r="F264" s="13"/>
      <c r="G264" s="14" t="s">
        <v>350</v>
      </c>
      <c r="H264" s="15">
        <v>0</v>
      </c>
      <c r="I264" s="15">
        <v>0</v>
      </c>
      <c r="J264" s="16">
        <v>326000</v>
      </c>
      <c r="K264" s="16">
        <v>0</v>
      </c>
      <c r="L264" s="16">
        <f t="shared" si="6"/>
        <v>326000</v>
      </c>
      <c r="M264" s="16">
        <v>283677.48</v>
      </c>
      <c r="N264" s="16">
        <v>0</v>
      </c>
      <c r="O264" s="17">
        <f t="shared" si="7"/>
        <v>42322.520000000019</v>
      </c>
      <c r="BU264" s="10" t="s">
        <v>349</v>
      </c>
    </row>
    <row r="265" spans="2:73" x14ac:dyDescent="0.2">
      <c r="B265" s="27" t="s">
        <v>101</v>
      </c>
      <c r="C265" s="28" t="s">
        <v>102</v>
      </c>
      <c r="D265" s="50"/>
      <c r="E265" s="11"/>
      <c r="F265" s="13"/>
      <c r="G265" s="14" t="s">
        <v>351</v>
      </c>
      <c r="H265" s="15">
        <v>0</v>
      </c>
      <c r="I265" s="15">
        <v>0</v>
      </c>
      <c r="J265" s="16">
        <v>40000</v>
      </c>
      <c r="K265" s="16">
        <v>0</v>
      </c>
      <c r="L265" s="16">
        <f t="shared" si="6"/>
        <v>40000</v>
      </c>
      <c r="M265" s="16">
        <v>2160</v>
      </c>
      <c r="N265" s="16">
        <v>0</v>
      </c>
      <c r="O265" s="17">
        <f t="shared" si="7"/>
        <v>37840</v>
      </c>
      <c r="BU265" s="10" t="s">
        <v>350</v>
      </c>
    </row>
    <row r="266" spans="2:73" x14ac:dyDescent="0.2">
      <c r="B266" s="27" t="s">
        <v>101</v>
      </c>
      <c r="C266" s="28" t="s">
        <v>102</v>
      </c>
      <c r="D266" s="50"/>
      <c r="E266" s="11"/>
      <c r="F266" s="13"/>
      <c r="G266" s="14" t="s">
        <v>352</v>
      </c>
      <c r="H266" s="15">
        <v>0</v>
      </c>
      <c r="I266" s="15">
        <v>0</v>
      </c>
      <c r="J266" s="16">
        <v>49000</v>
      </c>
      <c r="K266" s="16">
        <v>0</v>
      </c>
      <c r="L266" s="16">
        <f t="shared" si="6"/>
        <v>49000</v>
      </c>
      <c r="M266" s="16">
        <v>28320</v>
      </c>
      <c r="N266" s="16">
        <v>0</v>
      </c>
      <c r="O266" s="17">
        <f t="shared" si="7"/>
        <v>20680</v>
      </c>
      <c r="BU266" s="10" t="s">
        <v>351</v>
      </c>
    </row>
    <row r="267" spans="2:73" x14ac:dyDescent="0.2">
      <c r="B267" s="27" t="s">
        <v>101</v>
      </c>
      <c r="C267" s="28" t="s">
        <v>102</v>
      </c>
      <c r="D267" s="50"/>
      <c r="E267" s="11"/>
      <c r="F267" s="13"/>
      <c r="G267" s="14" t="s">
        <v>353</v>
      </c>
      <c r="H267" s="15">
        <v>0</v>
      </c>
      <c r="I267" s="15">
        <v>0</v>
      </c>
      <c r="J267" s="16">
        <v>59400</v>
      </c>
      <c r="K267" s="16">
        <v>0</v>
      </c>
      <c r="L267" s="16">
        <f t="shared" si="6"/>
        <v>59400</v>
      </c>
      <c r="M267" s="16">
        <v>57990</v>
      </c>
      <c r="N267" s="16">
        <v>0</v>
      </c>
      <c r="O267" s="17">
        <f t="shared" si="7"/>
        <v>1410</v>
      </c>
      <c r="BU267" s="10" t="s">
        <v>352</v>
      </c>
    </row>
    <row r="268" spans="2:73" x14ac:dyDescent="0.2">
      <c r="B268" s="27" t="s">
        <v>101</v>
      </c>
      <c r="C268" s="28" t="s">
        <v>102</v>
      </c>
      <c r="D268" s="50"/>
      <c r="E268" s="11"/>
      <c r="F268" s="13"/>
      <c r="G268" s="14" t="s">
        <v>354</v>
      </c>
      <c r="H268" s="15">
        <v>0</v>
      </c>
      <c r="I268" s="15">
        <v>0</v>
      </c>
      <c r="J268" s="16">
        <v>4413370</v>
      </c>
      <c r="K268" s="16">
        <v>-117000</v>
      </c>
      <c r="L268" s="16">
        <f t="shared" si="6"/>
        <v>4296370</v>
      </c>
      <c r="M268" s="16">
        <v>4295925.82</v>
      </c>
      <c r="N268" s="16">
        <v>0</v>
      </c>
      <c r="O268" s="17">
        <f t="shared" si="7"/>
        <v>444.17999999970198</v>
      </c>
      <c r="BU268" s="10" t="s">
        <v>353</v>
      </c>
    </row>
    <row r="269" spans="2:73" x14ac:dyDescent="0.2">
      <c r="B269" s="27" t="s">
        <v>101</v>
      </c>
      <c r="C269" s="28" t="s">
        <v>102</v>
      </c>
      <c r="D269" s="50"/>
      <c r="E269" s="11"/>
      <c r="F269" s="13"/>
      <c r="G269" s="14" t="s">
        <v>355</v>
      </c>
      <c r="H269" s="15">
        <v>0</v>
      </c>
      <c r="I269" s="15">
        <v>0</v>
      </c>
      <c r="J269" s="16">
        <v>723161</v>
      </c>
      <c r="K269" s="16">
        <v>-117000</v>
      </c>
      <c r="L269" s="16">
        <f t="shared" si="6"/>
        <v>606161</v>
      </c>
      <c r="M269" s="16">
        <v>605352.81999999995</v>
      </c>
      <c r="N269" s="16">
        <v>0</v>
      </c>
      <c r="O269" s="17">
        <f t="shared" si="7"/>
        <v>808.18000000005122</v>
      </c>
      <c r="BU269" s="10" t="s">
        <v>354</v>
      </c>
    </row>
    <row r="270" spans="2:73" x14ac:dyDescent="0.2">
      <c r="B270" s="27" t="s">
        <v>101</v>
      </c>
      <c r="C270" s="28" t="s">
        <v>102</v>
      </c>
      <c r="D270" s="50"/>
      <c r="E270" s="11"/>
      <c r="F270" s="13"/>
      <c r="G270" s="14" t="s">
        <v>356</v>
      </c>
      <c r="H270" s="15">
        <v>0</v>
      </c>
      <c r="I270" s="15">
        <v>0</v>
      </c>
      <c r="J270" s="16">
        <v>2512000</v>
      </c>
      <c r="K270" s="16">
        <v>0</v>
      </c>
      <c r="L270" s="16">
        <f t="shared" si="6"/>
        <v>2512000</v>
      </c>
      <c r="M270" s="16">
        <v>0</v>
      </c>
      <c r="N270" s="16">
        <v>0</v>
      </c>
      <c r="O270" s="17">
        <f t="shared" si="7"/>
        <v>2512000</v>
      </c>
      <c r="BU270" s="10" t="s">
        <v>355</v>
      </c>
    </row>
    <row r="271" spans="2:73" x14ac:dyDescent="0.2">
      <c r="B271" s="27" t="s">
        <v>101</v>
      </c>
      <c r="C271" s="28" t="s">
        <v>102</v>
      </c>
      <c r="D271" s="50"/>
      <c r="E271" s="11"/>
      <c r="F271" s="13"/>
      <c r="G271" s="14" t="s">
        <v>357</v>
      </c>
      <c r="H271" s="15">
        <v>0</v>
      </c>
      <c r="I271" s="15">
        <v>0</v>
      </c>
      <c r="J271" s="16">
        <v>5000</v>
      </c>
      <c r="K271" s="16">
        <v>-1440</v>
      </c>
      <c r="L271" s="16">
        <f t="shared" si="6"/>
        <v>3560</v>
      </c>
      <c r="M271" s="16">
        <v>0</v>
      </c>
      <c r="N271" s="16">
        <v>0</v>
      </c>
      <c r="O271" s="17">
        <f t="shared" si="7"/>
        <v>3560</v>
      </c>
      <c r="BU271" s="10" t="s">
        <v>356</v>
      </c>
    </row>
    <row r="272" spans="2:73" x14ac:dyDescent="0.2">
      <c r="B272" s="27" t="s">
        <v>101</v>
      </c>
      <c r="C272" s="28" t="s">
        <v>102</v>
      </c>
      <c r="D272" s="50"/>
      <c r="E272" s="11"/>
      <c r="F272" s="13"/>
      <c r="G272" s="14" t="s">
        <v>358</v>
      </c>
      <c r="H272" s="15">
        <v>0</v>
      </c>
      <c r="I272" s="15">
        <v>0</v>
      </c>
      <c r="J272" s="16">
        <v>7440</v>
      </c>
      <c r="K272" s="16">
        <v>0</v>
      </c>
      <c r="L272" s="16">
        <f t="shared" si="6"/>
        <v>7440</v>
      </c>
      <c r="M272" s="16">
        <v>7440</v>
      </c>
      <c r="N272" s="16">
        <v>0</v>
      </c>
      <c r="O272" s="17">
        <f t="shared" si="7"/>
        <v>0</v>
      </c>
      <c r="BU272" s="10" t="s">
        <v>357</v>
      </c>
    </row>
    <row r="273" spans="2:73" x14ac:dyDescent="0.2">
      <c r="B273" s="27" t="s">
        <v>101</v>
      </c>
      <c r="C273" s="28" t="s">
        <v>102</v>
      </c>
      <c r="D273" s="50"/>
      <c r="E273" s="11"/>
      <c r="F273" s="13"/>
      <c r="G273" s="14" t="s">
        <v>359</v>
      </c>
      <c r="H273" s="15">
        <v>0</v>
      </c>
      <c r="I273" s="15">
        <v>0</v>
      </c>
      <c r="J273" s="16">
        <v>6000</v>
      </c>
      <c r="K273" s="16">
        <v>0</v>
      </c>
      <c r="L273" s="16">
        <f t="shared" si="6"/>
        <v>6000</v>
      </c>
      <c r="M273" s="16">
        <v>0</v>
      </c>
      <c r="N273" s="16">
        <v>0</v>
      </c>
      <c r="O273" s="17">
        <f t="shared" si="7"/>
        <v>6000</v>
      </c>
      <c r="BU273" s="10" t="s">
        <v>358</v>
      </c>
    </row>
    <row r="274" spans="2:73" ht="13.5" thickBot="1" x14ac:dyDescent="0.25">
      <c r="B274" s="27" t="s">
        <v>101</v>
      </c>
      <c r="C274" s="28" t="s">
        <v>102</v>
      </c>
      <c r="D274" s="50"/>
      <c r="E274" s="57"/>
      <c r="F274" s="58"/>
      <c r="G274" s="59" t="s">
        <v>360</v>
      </c>
      <c r="H274" s="60">
        <v>0</v>
      </c>
      <c r="I274" s="60">
        <v>0</v>
      </c>
      <c r="J274" s="61">
        <v>4000</v>
      </c>
      <c r="K274" s="61">
        <v>0</v>
      </c>
      <c r="L274" s="61">
        <f t="shared" ref="L274:L318" si="8">H274+J274+I274+K274</f>
        <v>4000</v>
      </c>
      <c r="M274" s="61">
        <v>0</v>
      </c>
      <c r="N274" s="61">
        <v>0</v>
      </c>
      <c r="O274" s="62">
        <f t="shared" ref="O274:O318" si="9">L274-(M274+N274)</f>
        <v>4000</v>
      </c>
      <c r="BU274" s="10" t="s">
        <v>359</v>
      </c>
    </row>
    <row r="275" spans="2:73" x14ac:dyDescent="0.2">
      <c r="B275" s="27" t="s">
        <v>101</v>
      </c>
      <c r="C275" s="28" t="s">
        <v>102</v>
      </c>
      <c r="D275" s="50"/>
      <c r="E275" s="51" t="s">
        <v>361</v>
      </c>
      <c r="F275" s="52"/>
      <c r="G275" s="53"/>
      <c r="H275" s="54">
        <v>0</v>
      </c>
      <c r="I275" s="54">
        <v>0</v>
      </c>
      <c r="J275" s="55">
        <v>17574576.309999999</v>
      </c>
      <c r="K275" s="55">
        <v>0</v>
      </c>
      <c r="L275" s="55">
        <f t="shared" si="8"/>
        <v>17574576.309999999</v>
      </c>
      <c r="M275" s="55">
        <v>17564329.289999999</v>
      </c>
      <c r="N275" s="55">
        <v>0</v>
      </c>
      <c r="O275" s="56">
        <f t="shared" si="9"/>
        <v>10247.019999999553</v>
      </c>
      <c r="BU275" s="10" t="s">
        <v>360</v>
      </c>
    </row>
    <row r="276" spans="2:73" x14ac:dyDescent="0.2">
      <c r="B276" s="27" t="s">
        <v>101</v>
      </c>
      <c r="C276" s="28" t="s">
        <v>102</v>
      </c>
      <c r="D276" s="50"/>
      <c r="E276" s="27"/>
      <c r="F276" s="29" t="s">
        <v>362</v>
      </c>
      <c r="G276" s="30"/>
      <c r="H276" s="31">
        <v>0</v>
      </c>
      <c r="I276" s="31">
        <v>0</v>
      </c>
      <c r="J276" s="32">
        <v>17574576.309999999</v>
      </c>
      <c r="K276" s="32">
        <v>0</v>
      </c>
      <c r="L276" s="32">
        <f t="shared" si="8"/>
        <v>17574576.309999999</v>
      </c>
      <c r="M276" s="32">
        <v>17564329.289999999</v>
      </c>
      <c r="N276" s="32">
        <v>0</v>
      </c>
      <c r="O276" s="33">
        <f t="shared" si="9"/>
        <v>10247.019999999553</v>
      </c>
      <c r="BU276" s="10" t="s">
        <v>363</v>
      </c>
    </row>
    <row r="277" spans="2:73" x14ac:dyDescent="0.2">
      <c r="B277" s="27" t="s">
        <v>101</v>
      </c>
      <c r="C277" s="28" t="s">
        <v>102</v>
      </c>
      <c r="D277" s="50"/>
      <c r="E277" s="11"/>
      <c r="F277" s="13"/>
      <c r="G277" s="14" t="s">
        <v>363</v>
      </c>
      <c r="H277" s="15">
        <v>0</v>
      </c>
      <c r="I277" s="15">
        <v>0</v>
      </c>
      <c r="J277" s="16">
        <v>15870203</v>
      </c>
      <c r="K277" s="16">
        <v>0</v>
      </c>
      <c r="L277" s="16">
        <f t="shared" si="8"/>
        <v>15870203</v>
      </c>
      <c r="M277" s="16">
        <v>15869873.68</v>
      </c>
      <c r="N277" s="16">
        <v>0</v>
      </c>
      <c r="O277" s="17">
        <f t="shared" si="9"/>
        <v>329.32000000029802</v>
      </c>
      <c r="BU277" s="10" t="s">
        <v>363</v>
      </c>
    </row>
    <row r="278" spans="2:73" x14ac:dyDescent="0.2">
      <c r="B278" s="27" t="s">
        <v>101</v>
      </c>
      <c r="C278" s="28" t="s">
        <v>102</v>
      </c>
      <c r="D278" s="50"/>
      <c r="E278" s="11"/>
      <c r="F278" s="13"/>
      <c r="G278" s="14" t="s">
        <v>364</v>
      </c>
      <c r="H278" s="15">
        <v>0</v>
      </c>
      <c r="I278" s="15">
        <v>0</v>
      </c>
      <c r="J278" s="16">
        <v>1598115</v>
      </c>
      <c r="K278" s="16">
        <v>0</v>
      </c>
      <c r="L278" s="16">
        <f t="shared" si="8"/>
        <v>1598115</v>
      </c>
      <c r="M278" s="16">
        <v>1597284.18</v>
      </c>
      <c r="N278" s="16">
        <v>0</v>
      </c>
      <c r="O278" s="17">
        <f t="shared" si="9"/>
        <v>830.82000000006519</v>
      </c>
      <c r="BU278" s="10" t="s">
        <v>363</v>
      </c>
    </row>
    <row r="279" spans="2:73" x14ac:dyDescent="0.2">
      <c r="B279" s="27" t="s">
        <v>101</v>
      </c>
      <c r="C279" s="28" t="s">
        <v>102</v>
      </c>
      <c r="D279" s="50"/>
      <c r="E279" s="11"/>
      <c r="F279" s="13"/>
      <c r="G279" s="14" t="s">
        <v>365</v>
      </c>
      <c r="H279" s="15">
        <v>0</v>
      </c>
      <c r="I279" s="15">
        <v>0</v>
      </c>
      <c r="J279" s="16">
        <v>50000</v>
      </c>
      <c r="K279" s="16">
        <v>0</v>
      </c>
      <c r="L279" s="16">
        <f t="shared" si="8"/>
        <v>50000</v>
      </c>
      <c r="M279" s="16">
        <v>40913.120000000003</v>
      </c>
      <c r="N279" s="16">
        <v>0</v>
      </c>
      <c r="O279" s="17">
        <f t="shared" si="9"/>
        <v>9086.8799999999974</v>
      </c>
      <c r="BU279" s="10" t="s">
        <v>364</v>
      </c>
    </row>
    <row r="280" spans="2:73" ht="13.5" thickBot="1" x14ac:dyDescent="0.25">
      <c r="B280" s="27" t="s">
        <v>101</v>
      </c>
      <c r="C280" s="28" t="s">
        <v>102</v>
      </c>
      <c r="D280" s="50"/>
      <c r="E280" s="57"/>
      <c r="F280" s="58"/>
      <c r="G280" s="59" t="s">
        <v>366</v>
      </c>
      <c r="H280" s="60">
        <v>0</v>
      </c>
      <c r="I280" s="60">
        <v>0</v>
      </c>
      <c r="J280" s="61">
        <v>56258.31</v>
      </c>
      <c r="K280" s="61">
        <v>0</v>
      </c>
      <c r="L280" s="61">
        <f t="shared" si="8"/>
        <v>56258.31</v>
      </c>
      <c r="M280" s="61">
        <v>56258.31</v>
      </c>
      <c r="N280" s="61">
        <v>0</v>
      </c>
      <c r="O280" s="62">
        <f t="shared" si="9"/>
        <v>0</v>
      </c>
      <c r="BU280" s="10" t="s">
        <v>365</v>
      </c>
    </row>
    <row r="281" spans="2:73" x14ac:dyDescent="0.2">
      <c r="B281" s="27" t="s">
        <v>101</v>
      </c>
      <c r="C281" s="28" t="s">
        <v>102</v>
      </c>
      <c r="D281" s="50"/>
      <c r="E281" s="51" t="s">
        <v>367</v>
      </c>
      <c r="F281" s="52"/>
      <c r="G281" s="53"/>
      <c r="H281" s="54">
        <v>0</v>
      </c>
      <c r="I281" s="54">
        <v>0</v>
      </c>
      <c r="J281" s="55">
        <v>11949228</v>
      </c>
      <c r="K281" s="55">
        <v>0</v>
      </c>
      <c r="L281" s="55">
        <f t="shared" si="8"/>
        <v>11949228</v>
      </c>
      <c r="M281" s="55">
        <v>11918344.449999999</v>
      </c>
      <c r="N281" s="55">
        <v>0</v>
      </c>
      <c r="O281" s="56">
        <f t="shared" si="9"/>
        <v>30883.550000000745</v>
      </c>
      <c r="BU281" s="10" t="s">
        <v>366</v>
      </c>
    </row>
    <row r="282" spans="2:73" x14ac:dyDescent="0.2">
      <c r="B282" s="27" t="s">
        <v>101</v>
      </c>
      <c r="C282" s="28" t="s">
        <v>102</v>
      </c>
      <c r="D282" s="50"/>
      <c r="E282" s="27"/>
      <c r="F282" s="29" t="s">
        <v>368</v>
      </c>
      <c r="G282" s="30"/>
      <c r="H282" s="31">
        <v>0</v>
      </c>
      <c r="I282" s="31">
        <v>0</v>
      </c>
      <c r="J282" s="32">
        <v>11949228</v>
      </c>
      <c r="K282" s="32">
        <v>0</v>
      </c>
      <c r="L282" s="32">
        <f t="shared" si="8"/>
        <v>11949228</v>
      </c>
      <c r="M282" s="32">
        <v>11918344.449999999</v>
      </c>
      <c r="N282" s="32">
        <v>0</v>
      </c>
      <c r="O282" s="33">
        <f t="shared" si="9"/>
        <v>30883.550000000745</v>
      </c>
      <c r="BU282" s="10" t="s">
        <v>369</v>
      </c>
    </row>
    <row r="283" spans="2:73" x14ac:dyDescent="0.2">
      <c r="B283" s="27" t="s">
        <v>101</v>
      </c>
      <c r="C283" s="28" t="s">
        <v>102</v>
      </c>
      <c r="D283" s="50"/>
      <c r="E283" s="11"/>
      <c r="F283" s="13"/>
      <c r="G283" s="14" t="s">
        <v>369</v>
      </c>
      <c r="H283" s="15">
        <v>0</v>
      </c>
      <c r="I283" s="15">
        <v>0</v>
      </c>
      <c r="J283" s="16">
        <v>10853731</v>
      </c>
      <c r="K283" s="16">
        <v>0</v>
      </c>
      <c r="L283" s="16">
        <f t="shared" si="8"/>
        <v>10853731</v>
      </c>
      <c r="M283" s="16">
        <v>10853358.42</v>
      </c>
      <c r="N283" s="16">
        <v>0</v>
      </c>
      <c r="O283" s="17">
        <f t="shared" si="9"/>
        <v>372.58000000007451</v>
      </c>
      <c r="BU283" s="10" t="s">
        <v>369</v>
      </c>
    </row>
    <row r="284" spans="2:73" x14ac:dyDescent="0.2">
      <c r="B284" s="27" t="s">
        <v>101</v>
      </c>
      <c r="C284" s="28" t="s">
        <v>102</v>
      </c>
      <c r="D284" s="50"/>
      <c r="E284" s="11"/>
      <c r="F284" s="13"/>
      <c r="G284" s="14" t="s">
        <v>370</v>
      </c>
      <c r="H284" s="15">
        <v>0</v>
      </c>
      <c r="I284" s="15">
        <v>0</v>
      </c>
      <c r="J284" s="16">
        <v>995497</v>
      </c>
      <c r="K284" s="16">
        <v>0</v>
      </c>
      <c r="L284" s="16">
        <f t="shared" si="8"/>
        <v>995497</v>
      </c>
      <c r="M284" s="16">
        <v>995486.03</v>
      </c>
      <c r="N284" s="16">
        <v>0</v>
      </c>
      <c r="O284" s="17">
        <f t="shared" si="9"/>
        <v>10.96999999997206</v>
      </c>
      <c r="BU284" s="10" t="s">
        <v>369</v>
      </c>
    </row>
    <row r="285" spans="2:73" ht="13.5" thickBot="1" x14ac:dyDescent="0.25">
      <c r="B285" s="27" t="s">
        <v>101</v>
      </c>
      <c r="C285" s="28" t="s">
        <v>102</v>
      </c>
      <c r="D285" s="50"/>
      <c r="E285" s="57"/>
      <c r="F285" s="58"/>
      <c r="G285" s="59" t="s">
        <v>371</v>
      </c>
      <c r="H285" s="60">
        <v>0</v>
      </c>
      <c r="I285" s="60">
        <v>0</v>
      </c>
      <c r="J285" s="61">
        <v>100000</v>
      </c>
      <c r="K285" s="61">
        <v>0</v>
      </c>
      <c r="L285" s="61">
        <f t="shared" si="8"/>
        <v>100000</v>
      </c>
      <c r="M285" s="61">
        <v>69500</v>
      </c>
      <c r="N285" s="61">
        <v>0</v>
      </c>
      <c r="O285" s="62">
        <f t="shared" si="9"/>
        <v>30500</v>
      </c>
      <c r="BU285" s="10" t="s">
        <v>370</v>
      </c>
    </row>
    <row r="286" spans="2:73" x14ac:dyDescent="0.2">
      <c r="B286" s="27" t="s">
        <v>101</v>
      </c>
      <c r="C286" s="28" t="s">
        <v>102</v>
      </c>
      <c r="D286" s="50"/>
      <c r="E286" s="51" t="s">
        <v>372</v>
      </c>
      <c r="F286" s="52"/>
      <c r="G286" s="53"/>
      <c r="H286" s="54">
        <v>0</v>
      </c>
      <c r="I286" s="54">
        <v>0</v>
      </c>
      <c r="J286" s="55">
        <v>32898357</v>
      </c>
      <c r="K286" s="55">
        <v>-1020000</v>
      </c>
      <c r="L286" s="55">
        <f t="shared" si="8"/>
        <v>31878357</v>
      </c>
      <c r="M286" s="55">
        <v>29306174.93</v>
      </c>
      <c r="N286" s="55">
        <v>0</v>
      </c>
      <c r="O286" s="56">
        <f t="shared" si="9"/>
        <v>2572182.0700000003</v>
      </c>
      <c r="BU286" s="10" t="s">
        <v>371</v>
      </c>
    </row>
    <row r="287" spans="2:73" x14ac:dyDescent="0.2">
      <c r="B287" s="27" t="s">
        <v>101</v>
      </c>
      <c r="C287" s="28" t="s">
        <v>102</v>
      </c>
      <c r="D287" s="50"/>
      <c r="E287" s="27"/>
      <c r="F287" s="29" t="s">
        <v>373</v>
      </c>
      <c r="G287" s="30"/>
      <c r="H287" s="31">
        <v>0</v>
      </c>
      <c r="I287" s="31">
        <v>0</v>
      </c>
      <c r="J287" s="32">
        <v>32898357</v>
      </c>
      <c r="K287" s="32">
        <v>-1020000</v>
      </c>
      <c r="L287" s="32">
        <f t="shared" si="8"/>
        <v>31878357</v>
      </c>
      <c r="M287" s="32">
        <v>29306174.93</v>
      </c>
      <c r="N287" s="32">
        <v>0</v>
      </c>
      <c r="O287" s="33">
        <f t="shared" si="9"/>
        <v>2572182.0700000003</v>
      </c>
      <c r="BU287" s="10" t="s">
        <v>374</v>
      </c>
    </row>
    <row r="288" spans="2:73" x14ac:dyDescent="0.2">
      <c r="B288" s="27" t="s">
        <v>101</v>
      </c>
      <c r="C288" s="28" t="s">
        <v>102</v>
      </c>
      <c r="D288" s="50"/>
      <c r="E288" s="11"/>
      <c r="F288" s="13"/>
      <c r="G288" s="14" t="s">
        <v>374</v>
      </c>
      <c r="H288" s="15">
        <v>0</v>
      </c>
      <c r="I288" s="15">
        <v>0</v>
      </c>
      <c r="J288" s="16">
        <v>30000</v>
      </c>
      <c r="K288" s="16">
        <v>-20000</v>
      </c>
      <c r="L288" s="16">
        <f t="shared" si="8"/>
        <v>10000</v>
      </c>
      <c r="M288" s="16">
        <v>0</v>
      </c>
      <c r="N288" s="16">
        <v>0</v>
      </c>
      <c r="O288" s="17">
        <f t="shared" si="9"/>
        <v>10000</v>
      </c>
      <c r="BU288" s="10" t="s">
        <v>374</v>
      </c>
    </row>
    <row r="289" spans="2:73" x14ac:dyDescent="0.2">
      <c r="B289" s="27" t="s">
        <v>101</v>
      </c>
      <c r="C289" s="28" t="s">
        <v>102</v>
      </c>
      <c r="D289" s="50"/>
      <c r="E289" s="11"/>
      <c r="F289" s="13"/>
      <c r="G289" s="14" t="s">
        <v>375</v>
      </c>
      <c r="H289" s="15">
        <v>0</v>
      </c>
      <c r="I289" s="15">
        <v>0</v>
      </c>
      <c r="J289" s="16">
        <v>1000000</v>
      </c>
      <c r="K289" s="16">
        <v>-1000000</v>
      </c>
      <c r="L289" s="16">
        <f t="shared" si="8"/>
        <v>0</v>
      </c>
      <c r="M289" s="16">
        <v>0</v>
      </c>
      <c r="N289" s="16">
        <v>0</v>
      </c>
      <c r="O289" s="17">
        <f t="shared" si="9"/>
        <v>0</v>
      </c>
      <c r="BU289" s="10" t="s">
        <v>374</v>
      </c>
    </row>
    <row r="290" spans="2:73" x14ac:dyDescent="0.2">
      <c r="B290" s="27" t="s">
        <v>101</v>
      </c>
      <c r="C290" s="28" t="s">
        <v>102</v>
      </c>
      <c r="D290" s="50"/>
      <c r="E290" s="11"/>
      <c r="F290" s="13"/>
      <c r="G290" s="14" t="s">
        <v>376</v>
      </c>
      <c r="H290" s="15">
        <v>0</v>
      </c>
      <c r="I290" s="15">
        <v>0</v>
      </c>
      <c r="J290" s="16">
        <v>1500000</v>
      </c>
      <c r="K290" s="16">
        <v>0</v>
      </c>
      <c r="L290" s="16">
        <f t="shared" si="8"/>
        <v>1500000</v>
      </c>
      <c r="M290" s="16">
        <v>1500000</v>
      </c>
      <c r="N290" s="16">
        <v>0</v>
      </c>
      <c r="O290" s="17">
        <f t="shared" si="9"/>
        <v>0</v>
      </c>
      <c r="BU290" s="10" t="s">
        <v>375</v>
      </c>
    </row>
    <row r="291" spans="2:73" x14ac:dyDescent="0.2">
      <c r="B291" s="27" t="s">
        <v>101</v>
      </c>
      <c r="C291" s="28" t="s">
        <v>102</v>
      </c>
      <c r="D291" s="50"/>
      <c r="E291" s="11"/>
      <c r="F291" s="13"/>
      <c r="G291" s="14" t="s">
        <v>377</v>
      </c>
      <c r="H291" s="15">
        <v>0</v>
      </c>
      <c r="I291" s="15">
        <v>0</v>
      </c>
      <c r="J291" s="16">
        <v>300000</v>
      </c>
      <c r="K291" s="16">
        <v>0</v>
      </c>
      <c r="L291" s="16">
        <f t="shared" si="8"/>
        <v>300000</v>
      </c>
      <c r="M291" s="16">
        <v>0</v>
      </c>
      <c r="N291" s="16">
        <v>0</v>
      </c>
      <c r="O291" s="17">
        <f t="shared" si="9"/>
        <v>300000</v>
      </c>
      <c r="BU291" s="10" t="s">
        <v>376</v>
      </c>
    </row>
    <row r="292" spans="2:73" x14ac:dyDescent="0.2">
      <c r="B292" s="27" t="s">
        <v>101</v>
      </c>
      <c r="C292" s="28" t="s">
        <v>102</v>
      </c>
      <c r="D292" s="50"/>
      <c r="E292" s="11"/>
      <c r="F292" s="13"/>
      <c r="G292" s="14" t="s">
        <v>378</v>
      </c>
      <c r="H292" s="15">
        <v>0</v>
      </c>
      <c r="I292" s="15">
        <v>0</v>
      </c>
      <c r="J292" s="16">
        <v>1000000</v>
      </c>
      <c r="K292" s="16">
        <v>0</v>
      </c>
      <c r="L292" s="16">
        <f t="shared" si="8"/>
        <v>1000000</v>
      </c>
      <c r="M292" s="16">
        <v>643301.69999999995</v>
      </c>
      <c r="N292" s="16">
        <v>0</v>
      </c>
      <c r="O292" s="17">
        <f t="shared" si="9"/>
        <v>356698.30000000005</v>
      </c>
      <c r="BU292" s="10" t="s">
        <v>377</v>
      </c>
    </row>
    <row r="293" spans="2:73" x14ac:dyDescent="0.2">
      <c r="B293" s="27" t="s">
        <v>101</v>
      </c>
      <c r="C293" s="28" t="s">
        <v>102</v>
      </c>
      <c r="D293" s="50"/>
      <c r="E293" s="11"/>
      <c r="F293" s="13"/>
      <c r="G293" s="14" t="s">
        <v>379</v>
      </c>
      <c r="H293" s="15">
        <v>0</v>
      </c>
      <c r="I293" s="15">
        <v>0</v>
      </c>
      <c r="J293" s="16">
        <v>200000</v>
      </c>
      <c r="K293" s="16">
        <v>0</v>
      </c>
      <c r="L293" s="16">
        <f t="shared" si="8"/>
        <v>200000</v>
      </c>
      <c r="M293" s="16">
        <v>180454.89</v>
      </c>
      <c r="N293" s="16">
        <v>0</v>
      </c>
      <c r="O293" s="17">
        <f t="shared" si="9"/>
        <v>19545.109999999986</v>
      </c>
      <c r="BU293" s="10" t="s">
        <v>378</v>
      </c>
    </row>
    <row r="294" spans="2:73" x14ac:dyDescent="0.2">
      <c r="B294" s="27" t="s">
        <v>101</v>
      </c>
      <c r="C294" s="28" t="s">
        <v>102</v>
      </c>
      <c r="D294" s="50"/>
      <c r="E294" s="11"/>
      <c r="F294" s="13"/>
      <c r="G294" s="14" t="s">
        <v>380</v>
      </c>
      <c r="H294" s="15">
        <v>0</v>
      </c>
      <c r="I294" s="15">
        <v>0</v>
      </c>
      <c r="J294" s="16">
        <v>100000</v>
      </c>
      <c r="K294" s="16">
        <v>0</v>
      </c>
      <c r="L294" s="16">
        <f t="shared" si="8"/>
        <v>100000</v>
      </c>
      <c r="M294" s="16">
        <v>99000</v>
      </c>
      <c r="N294" s="16">
        <v>0</v>
      </c>
      <c r="O294" s="17">
        <f t="shared" si="9"/>
        <v>1000</v>
      </c>
      <c r="BU294" s="10" t="s">
        <v>379</v>
      </c>
    </row>
    <row r="295" spans="2:73" x14ac:dyDescent="0.2">
      <c r="B295" s="27" t="s">
        <v>101</v>
      </c>
      <c r="C295" s="28" t="s">
        <v>102</v>
      </c>
      <c r="D295" s="50"/>
      <c r="E295" s="11"/>
      <c r="F295" s="13"/>
      <c r="G295" s="14" t="s">
        <v>381</v>
      </c>
      <c r="H295" s="15">
        <v>0</v>
      </c>
      <c r="I295" s="15">
        <v>0</v>
      </c>
      <c r="J295" s="16">
        <v>4000000</v>
      </c>
      <c r="K295" s="16">
        <v>0</v>
      </c>
      <c r="L295" s="16">
        <f t="shared" si="8"/>
        <v>4000000</v>
      </c>
      <c r="M295" s="16">
        <v>2609734.0699999998</v>
      </c>
      <c r="N295" s="16">
        <v>0</v>
      </c>
      <c r="O295" s="17">
        <f t="shared" si="9"/>
        <v>1390265.9300000002</v>
      </c>
      <c r="BU295" s="10" t="s">
        <v>380</v>
      </c>
    </row>
    <row r="296" spans="2:73" x14ac:dyDescent="0.2">
      <c r="B296" s="27" t="s">
        <v>101</v>
      </c>
      <c r="C296" s="28" t="s">
        <v>102</v>
      </c>
      <c r="D296" s="50"/>
      <c r="E296" s="11"/>
      <c r="F296" s="13"/>
      <c r="G296" s="14" t="s">
        <v>382</v>
      </c>
      <c r="H296" s="15">
        <v>0</v>
      </c>
      <c r="I296" s="15">
        <v>0</v>
      </c>
      <c r="J296" s="16">
        <v>764000</v>
      </c>
      <c r="K296" s="16">
        <v>0</v>
      </c>
      <c r="L296" s="16">
        <f t="shared" si="8"/>
        <v>764000</v>
      </c>
      <c r="M296" s="16">
        <v>762605.2</v>
      </c>
      <c r="N296" s="16">
        <v>0</v>
      </c>
      <c r="O296" s="17">
        <f t="shared" si="9"/>
        <v>1394.8000000000466</v>
      </c>
      <c r="BU296" s="10" t="s">
        <v>381</v>
      </c>
    </row>
    <row r="297" spans="2:73" x14ac:dyDescent="0.2">
      <c r="B297" s="27" t="s">
        <v>101</v>
      </c>
      <c r="C297" s="28" t="s">
        <v>102</v>
      </c>
      <c r="D297" s="50"/>
      <c r="E297" s="11"/>
      <c r="F297" s="13"/>
      <c r="G297" s="14" t="s">
        <v>383</v>
      </c>
      <c r="H297" s="15">
        <v>0</v>
      </c>
      <c r="I297" s="15">
        <v>0</v>
      </c>
      <c r="J297" s="16">
        <v>7500000</v>
      </c>
      <c r="K297" s="16">
        <v>0</v>
      </c>
      <c r="L297" s="16">
        <f t="shared" si="8"/>
        <v>7500000</v>
      </c>
      <c r="M297" s="16">
        <v>7336057.8300000001</v>
      </c>
      <c r="N297" s="16">
        <v>0</v>
      </c>
      <c r="O297" s="17">
        <f t="shared" si="9"/>
        <v>163942.16999999993</v>
      </c>
      <c r="BU297" s="10" t="s">
        <v>382</v>
      </c>
    </row>
    <row r="298" spans="2:73" x14ac:dyDescent="0.2">
      <c r="B298" s="27" t="s">
        <v>101</v>
      </c>
      <c r="C298" s="28" t="s">
        <v>102</v>
      </c>
      <c r="D298" s="50"/>
      <c r="E298" s="11"/>
      <c r="F298" s="13"/>
      <c r="G298" s="14" t="s">
        <v>384</v>
      </c>
      <c r="H298" s="15">
        <v>0</v>
      </c>
      <c r="I298" s="15">
        <v>0</v>
      </c>
      <c r="J298" s="16">
        <v>2000</v>
      </c>
      <c r="K298" s="16">
        <v>0</v>
      </c>
      <c r="L298" s="16">
        <f t="shared" si="8"/>
        <v>2000</v>
      </c>
      <c r="M298" s="16">
        <v>0</v>
      </c>
      <c r="N298" s="16">
        <v>0</v>
      </c>
      <c r="O298" s="17">
        <f t="shared" si="9"/>
        <v>2000</v>
      </c>
      <c r="BU298" s="10" t="s">
        <v>383</v>
      </c>
    </row>
    <row r="299" spans="2:73" x14ac:dyDescent="0.2">
      <c r="B299" s="27" t="s">
        <v>101</v>
      </c>
      <c r="C299" s="28" t="s">
        <v>102</v>
      </c>
      <c r="D299" s="50"/>
      <c r="E299" s="11"/>
      <c r="F299" s="13"/>
      <c r="G299" s="14" t="s">
        <v>385</v>
      </c>
      <c r="H299" s="15">
        <v>0</v>
      </c>
      <c r="I299" s="15">
        <v>0</v>
      </c>
      <c r="J299" s="16">
        <v>216857</v>
      </c>
      <c r="K299" s="16">
        <v>0</v>
      </c>
      <c r="L299" s="16">
        <f t="shared" si="8"/>
        <v>216857</v>
      </c>
      <c r="M299" s="16">
        <v>208133.4</v>
      </c>
      <c r="N299" s="16">
        <v>0</v>
      </c>
      <c r="O299" s="17">
        <f t="shared" si="9"/>
        <v>8723.6000000000058</v>
      </c>
      <c r="BU299" s="10" t="s">
        <v>384</v>
      </c>
    </row>
    <row r="300" spans="2:73" x14ac:dyDescent="0.2">
      <c r="B300" s="27" t="s">
        <v>101</v>
      </c>
      <c r="C300" s="28" t="s">
        <v>102</v>
      </c>
      <c r="D300" s="50"/>
      <c r="E300" s="11"/>
      <c r="F300" s="13"/>
      <c r="G300" s="14" t="s">
        <v>386</v>
      </c>
      <c r="H300" s="15">
        <v>0</v>
      </c>
      <c r="I300" s="15">
        <v>0</v>
      </c>
      <c r="J300" s="16">
        <v>3900</v>
      </c>
      <c r="K300" s="16">
        <v>0</v>
      </c>
      <c r="L300" s="16">
        <f t="shared" si="8"/>
        <v>3900</v>
      </c>
      <c r="M300" s="16">
        <v>3868</v>
      </c>
      <c r="N300" s="16">
        <v>0</v>
      </c>
      <c r="O300" s="17">
        <f t="shared" si="9"/>
        <v>32</v>
      </c>
      <c r="BU300" s="10" t="s">
        <v>385</v>
      </c>
    </row>
    <row r="301" spans="2:73" x14ac:dyDescent="0.2">
      <c r="B301" s="27" t="s">
        <v>101</v>
      </c>
      <c r="C301" s="28" t="s">
        <v>102</v>
      </c>
      <c r="D301" s="50"/>
      <c r="E301" s="11"/>
      <c r="F301" s="13"/>
      <c r="G301" s="14" t="s">
        <v>387</v>
      </c>
      <c r="H301" s="15">
        <v>0</v>
      </c>
      <c r="I301" s="15">
        <v>0</v>
      </c>
      <c r="J301" s="16">
        <v>61600</v>
      </c>
      <c r="K301" s="16">
        <v>0</v>
      </c>
      <c r="L301" s="16">
        <f t="shared" si="8"/>
        <v>61600</v>
      </c>
      <c r="M301" s="16">
        <v>61600</v>
      </c>
      <c r="N301" s="16">
        <v>0</v>
      </c>
      <c r="O301" s="17">
        <f t="shared" si="9"/>
        <v>0</v>
      </c>
      <c r="BU301" s="10" t="s">
        <v>386</v>
      </c>
    </row>
    <row r="302" spans="2:73" x14ac:dyDescent="0.2">
      <c r="B302" s="27" t="s">
        <v>101</v>
      </c>
      <c r="C302" s="28" t="s">
        <v>102</v>
      </c>
      <c r="D302" s="50"/>
      <c r="E302" s="11"/>
      <c r="F302" s="13"/>
      <c r="G302" s="14" t="s">
        <v>388</v>
      </c>
      <c r="H302" s="15">
        <v>0</v>
      </c>
      <c r="I302" s="15">
        <v>0</v>
      </c>
      <c r="J302" s="16">
        <v>100000</v>
      </c>
      <c r="K302" s="16">
        <v>0</v>
      </c>
      <c r="L302" s="16">
        <f t="shared" si="8"/>
        <v>100000</v>
      </c>
      <c r="M302" s="16">
        <v>37475.68</v>
      </c>
      <c r="N302" s="16">
        <v>0</v>
      </c>
      <c r="O302" s="17">
        <f t="shared" si="9"/>
        <v>62524.32</v>
      </c>
      <c r="BU302" s="10" t="s">
        <v>387</v>
      </c>
    </row>
    <row r="303" spans="2:73" x14ac:dyDescent="0.2">
      <c r="B303" s="27" t="s">
        <v>101</v>
      </c>
      <c r="C303" s="28" t="s">
        <v>102</v>
      </c>
      <c r="D303" s="50"/>
      <c r="E303" s="11"/>
      <c r="F303" s="13"/>
      <c r="G303" s="14" t="s">
        <v>389</v>
      </c>
      <c r="H303" s="15">
        <v>0</v>
      </c>
      <c r="I303" s="15">
        <v>0</v>
      </c>
      <c r="J303" s="16">
        <v>13346000</v>
      </c>
      <c r="K303" s="16">
        <v>0</v>
      </c>
      <c r="L303" s="16">
        <f t="shared" si="8"/>
        <v>13346000</v>
      </c>
      <c r="M303" s="16">
        <v>13345042.800000001</v>
      </c>
      <c r="N303" s="16">
        <v>0</v>
      </c>
      <c r="O303" s="17">
        <f t="shared" si="9"/>
        <v>957.19999999925494</v>
      </c>
      <c r="BU303" s="10" t="s">
        <v>388</v>
      </c>
    </row>
    <row r="304" spans="2:73" x14ac:dyDescent="0.2">
      <c r="B304" s="27" t="s">
        <v>101</v>
      </c>
      <c r="C304" s="28" t="s">
        <v>102</v>
      </c>
      <c r="D304" s="50"/>
      <c r="E304" s="11"/>
      <c r="F304" s="13"/>
      <c r="G304" s="14" t="s">
        <v>390</v>
      </c>
      <c r="H304" s="15">
        <v>0</v>
      </c>
      <c r="I304" s="15">
        <v>0</v>
      </c>
      <c r="J304" s="16">
        <v>410100</v>
      </c>
      <c r="K304" s="16">
        <v>0</v>
      </c>
      <c r="L304" s="16">
        <f t="shared" si="8"/>
        <v>410100</v>
      </c>
      <c r="M304" s="16">
        <v>409490.12</v>
      </c>
      <c r="N304" s="16">
        <v>0</v>
      </c>
      <c r="O304" s="17">
        <f t="shared" si="9"/>
        <v>609.88000000000466</v>
      </c>
      <c r="BU304" s="10" t="s">
        <v>389</v>
      </c>
    </row>
    <row r="305" spans="2:73" x14ac:dyDescent="0.2">
      <c r="B305" s="27" t="s">
        <v>101</v>
      </c>
      <c r="C305" s="28" t="s">
        <v>102</v>
      </c>
      <c r="D305" s="50"/>
      <c r="E305" s="11"/>
      <c r="F305" s="13"/>
      <c r="G305" s="14" t="s">
        <v>391</v>
      </c>
      <c r="H305" s="15">
        <v>0</v>
      </c>
      <c r="I305" s="15">
        <v>0</v>
      </c>
      <c r="J305" s="16">
        <v>1687000</v>
      </c>
      <c r="K305" s="16">
        <v>0</v>
      </c>
      <c r="L305" s="16">
        <f t="shared" si="8"/>
        <v>1687000</v>
      </c>
      <c r="M305" s="16">
        <v>1686962.72</v>
      </c>
      <c r="N305" s="16">
        <v>0</v>
      </c>
      <c r="O305" s="17">
        <f t="shared" si="9"/>
        <v>37.28000000002794</v>
      </c>
      <c r="BU305" s="10" t="s">
        <v>390</v>
      </c>
    </row>
    <row r="306" spans="2:73" x14ac:dyDescent="0.2">
      <c r="B306" s="27" t="s">
        <v>101</v>
      </c>
      <c r="C306" s="28" t="s">
        <v>102</v>
      </c>
      <c r="D306" s="50"/>
      <c r="E306" s="11"/>
      <c r="F306" s="13"/>
      <c r="G306" s="14" t="s">
        <v>392</v>
      </c>
      <c r="H306" s="15">
        <v>0</v>
      </c>
      <c r="I306" s="15">
        <v>0</v>
      </c>
      <c r="J306" s="16">
        <v>59100</v>
      </c>
      <c r="K306" s="16">
        <v>0</v>
      </c>
      <c r="L306" s="16">
        <f t="shared" si="8"/>
        <v>59100</v>
      </c>
      <c r="M306" s="16">
        <v>58630.45</v>
      </c>
      <c r="N306" s="16">
        <v>0</v>
      </c>
      <c r="O306" s="17">
        <f t="shared" si="9"/>
        <v>469.55000000000291</v>
      </c>
      <c r="BU306" s="10" t="s">
        <v>391</v>
      </c>
    </row>
    <row r="307" spans="2:73" x14ac:dyDescent="0.2">
      <c r="B307" s="27" t="s">
        <v>101</v>
      </c>
      <c r="C307" s="28" t="s">
        <v>102</v>
      </c>
      <c r="D307" s="50"/>
      <c r="E307" s="11"/>
      <c r="F307" s="13"/>
      <c r="G307" s="14" t="s">
        <v>393</v>
      </c>
      <c r="H307" s="15">
        <v>0</v>
      </c>
      <c r="I307" s="15">
        <v>0</v>
      </c>
      <c r="J307" s="16">
        <v>60000</v>
      </c>
      <c r="K307" s="16">
        <v>0</v>
      </c>
      <c r="L307" s="16">
        <f t="shared" si="8"/>
        <v>60000</v>
      </c>
      <c r="M307" s="16">
        <v>397.53</v>
      </c>
      <c r="N307" s="16">
        <v>0</v>
      </c>
      <c r="O307" s="17">
        <f t="shared" si="9"/>
        <v>59602.47</v>
      </c>
      <c r="BU307" s="10" t="s">
        <v>392</v>
      </c>
    </row>
    <row r="308" spans="2:73" x14ac:dyDescent="0.2">
      <c r="B308" s="27" t="s">
        <v>101</v>
      </c>
      <c r="C308" s="28" t="s">
        <v>102</v>
      </c>
      <c r="D308" s="50"/>
      <c r="E308" s="11"/>
      <c r="F308" s="13"/>
      <c r="G308" s="14" t="s">
        <v>394</v>
      </c>
      <c r="H308" s="15">
        <v>0</v>
      </c>
      <c r="I308" s="15">
        <v>0</v>
      </c>
      <c r="J308" s="16">
        <v>4000</v>
      </c>
      <c r="K308" s="16">
        <v>0</v>
      </c>
      <c r="L308" s="16">
        <f t="shared" si="8"/>
        <v>4000</v>
      </c>
      <c r="M308" s="16">
        <v>3976</v>
      </c>
      <c r="N308" s="16">
        <v>0</v>
      </c>
      <c r="O308" s="17">
        <f t="shared" si="9"/>
        <v>24</v>
      </c>
      <c r="BU308" s="10" t="s">
        <v>393</v>
      </c>
    </row>
    <row r="309" spans="2:73" x14ac:dyDescent="0.2">
      <c r="B309" s="27" t="s">
        <v>101</v>
      </c>
      <c r="C309" s="28" t="s">
        <v>102</v>
      </c>
      <c r="D309" s="50"/>
      <c r="E309" s="11"/>
      <c r="F309" s="13"/>
      <c r="G309" s="14" t="s">
        <v>395</v>
      </c>
      <c r="H309" s="15">
        <v>0</v>
      </c>
      <c r="I309" s="15">
        <v>0</v>
      </c>
      <c r="J309" s="16">
        <v>3500</v>
      </c>
      <c r="K309" s="16">
        <v>0</v>
      </c>
      <c r="L309" s="16">
        <f t="shared" si="8"/>
        <v>3500</v>
      </c>
      <c r="M309" s="16">
        <v>3100.55</v>
      </c>
      <c r="N309" s="16">
        <v>0</v>
      </c>
      <c r="O309" s="17">
        <f t="shared" si="9"/>
        <v>399.44999999999982</v>
      </c>
      <c r="BU309" s="10" t="s">
        <v>394</v>
      </c>
    </row>
    <row r="310" spans="2:73" x14ac:dyDescent="0.2">
      <c r="B310" s="27" t="s">
        <v>101</v>
      </c>
      <c r="C310" s="28" t="s">
        <v>102</v>
      </c>
      <c r="D310" s="50"/>
      <c r="E310" s="11"/>
      <c r="F310" s="13"/>
      <c r="G310" s="14" t="s">
        <v>396</v>
      </c>
      <c r="H310" s="15">
        <v>0</v>
      </c>
      <c r="I310" s="15">
        <v>0</v>
      </c>
      <c r="J310" s="16">
        <v>437000</v>
      </c>
      <c r="K310" s="16">
        <v>0</v>
      </c>
      <c r="L310" s="16">
        <f t="shared" si="8"/>
        <v>437000</v>
      </c>
      <c r="M310" s="16">
        <v>244206.99</v>
      </c>
      <c r="N310" s="16">
        <v>0</v>
      </c>
      <c r="O310" s="17">
        <f t="shared" si="9"/>
        <v>192793.01</v>
      </c>
      <c r="BU310" s="10" t="s">
        <v>395</v>
      </c>
    </row>
    <row r="311" spans="2:73" ht="13.5" thickBot="1" x14ac:dyDescent="0.25">
      <c r="B311" s="27" t="s">
        <v>101</v>
      </c>
      <c r="C311" s="28" t="s">
        <v>102</v>
      </c>
      <c r="D311" s="50"/>
      <c r="E311" s="57"/>
      <c r="F311" s="58"/>
      <c r="G311" s="59" t="s">
        <v>397</v>
      </c>
      <c r="H311" s="60">
        <v>0</v>
      </c>
      <c r="I311" s="60">
        <v>0</v>
      </c>
      <c r="J311" s="61">
        <v>113300</v>
      </c>
      <c r="K311" s="61">
        <v>0</v>
      </c>
      <c r="L311" s="61">
        <f t="shared" si="8"/>
        <v>113300</v>
      </c>
      <c r="M311" s="61">
        <v>112137</v>
      </c>
      <c r="N311" s="61">
        <v>0</v>
      </c>
      <c r="O311" s="62">
        <f t="shared" si="9"/>
        <v>1163</v>
      </c>
      <c r="BU311" s="10" t="s">
        <v>396</v>
      </c>
    </row>
    <row r="312" spans="2:73" x14ac:dyDescent="0.2">
      <c r="B312" s="27" t="s">
        <v>101</v>
      </c>
      <c r="C312" s="28" t="s">
        <v>102</v>
      </c>
      <c r="D312" s="50"/>
      <c r="E312" s="51" t="s">
        <v>398</v>
      </c>
      <c r="F312" s="52"/>
      <c r="G312" s="53"/>
      <c r="H312" s="54">
        <v>0</v>
      </c>
      <c r="I312" s="54">
        <v>0</v>
      </c>
      <c r="J312" s="55">
        <v>5402864.25</v>
      </c>
      <c r="K312" s="55">
        <v>-3175000</v>
      </c>
      <c r="L312" s="55">
        <f t="shared" si="8"/>
        <v>2227864.25</v>
      </c>
      <c r="M312" s="55">
        <v>2225241.84</v>
      </c>
      <c r="N312" s="55">
        <v>0</v>
      </c>
      <c r="O312" s="56">
        <f t="shared" si="9"/>
        <v>2622.410000000149</v>
      </c>
      <c r="BU312" s="10" t="s">
        <v>397</v>
      </c>
    </row>
    <row r="313" spans="2:73" x14ac:dyDescent="0.2">
      <c r="B313" s="27" t="s">
        <v>101</v>
      </c>
      <c r="C313" s="28" t="s">
        <v>102</v>
      </c>
      <c r="D313" s="50"/>
      <c r="E313" s="27"/>
      <c r="F313" s="29" t="s">
        <v>399</v>
      </c>
      <c r="G313" s="30"/>
      <c r="H313" s="31">
        <v>0</v>
      </c>
      <c r="I313" s="31">
        <v>0</v>
      </c>
      <c r="J313" s="32">
        <v>5402864.25</v>
      </c>
      <c r="K313" s="32">
        <v>-3175000</v>
      </c>
      <c r="L313" s="32">
        <f t="shared" si="8"/>
        <v>2227864.25</v>
      </c>
      <c r="M313" s="32">
        <v>2225241.84</v>
      </c>
      <c r="N313" s="32">
        <v>0</v>
      </c>
      <c r="O313" s="33">
        <f t="shared" si="9"/>
        <v>2622.410000000149</v>
      </c>
      <c r="BU313" s="10" t="s">
        <v>400</v>
      </c>
    </row>
    <row r="314" spans="2:73" x14ac:dyDescent="0.2">
      <c r="B314" s="27" t="s">
        <v>101</v>
      </c>
      <c r="C314" s="28" t="s">
        <v>102</v>
      </c>
      <c r="D314" s="50"/>
      <c r="E314" s="11"/>
      <c r="F314" s="13"/>
      <c r="G314" s="14" t="s">
        <v>400</v>
      </c>
      <c r="H314" s="15">
        <v>0</v>
      </c>
      <c r="I314" s="15">
        <v>0</v>
      </c>
      <c r="J314" s="16">
        <v>4797284</v>
      </c>
      <c r="K314" s="16">
        <v>-2895000</v>
      </c>
      <c r="L314" s="16">
        <f t="shared" si="8"/>
        <v>1902284</v>
      </c>
      <c r="M314" s="16">
        <v>1901515.24</v>
      </c>
      <c r="N314" s="16">
        <v>0</v>
      </c>
      <c r="O314" s="17">
        <f t="shared" si="9"/>
        <v>768.76000000000931</v>
      </c>
      <c r="BU314" s="10" t="s">
        <v>400</v>
      </c>
    </row>
    <row r="315" spans="2:73" x14ac:dyDescent="0.2">
      <c r="B315" s="27" t="s">
        <v>101</v>
      </c>
      <c r="C315" s="28" t="s">
        <v>102</v>
      </c>
      <c r="D315" s="50"/>
      <c r="E315" s="11"/>
      <c r="F315" s="13"/>
      <c r="G315" s="14" t="s">
        <v>401</v>
      </c>
      <c r="H315" s="15">
        <v>0</v>
      </c>
      <c r="I315" s="15">
        <v>0</v>
      </c>
      <c r="J315" s="16">
        <v>101100</v>
      </c>
      <c r="K315" s="16">
        <v>0</v>
      </c>
      <c r="L315" s="16">
        <f t="shared" si="8"/>
        <v>101100</v>
      </c>
      <c r="M315" s="16">
        <v>100124.48</v>
      </c>
      <c r="N315" s="16">
        <v>0</v>
      </c>
      <c r="O315" s="17">
        <f t="shared" si="9"/>
        <v>975.52000000000407</v>
      </c>
      <c r="BU315" s="10" t="s">
        <v>400</v>
      </c>
    </row>
    <row r="316" spans="2:73" x14ac:dyDescent="0.2">
      <c r="B316" s="27" t="s">
        <v>101</v>
      </c>
      <c r="C316" s="28" t="s">
        <v>102</v>
      </c>
      <c r="D316" s="50"/>
      <c r="E316" s="11"/>
      <c r="F316" s="13"/>
      <c r="G316" s="14" t="s">
        <v>402</v>
      </c>
      <c r="H316" s="15">
        <v>0</v>
      </c>
      <c r="I316" s="15">
        <v>0</v>
      </c>
      <c r="J316" s="16">
        <v>441384</v>
      </c>
      <c r="K316" s="16">
        <v>-280000</v>
      </c>
      <c r="L316" s="16">
        <f t="shared" si="8"/>
        <v>161384</v>
      </c>
      <c r="M316" s="16">
        <v>160897.87</v>
      </c>
      <c r="N316" s="16">
        <v>0</v>
      </c>
      <c r="O316" s="17">
        <f t="shared" si="9"/>
        <v>486.13000000000466</v>
      </c>
      <c r="BU316" s="10" t="s">
        <v>401</v>
      </c>
    </row>
    <row r="317" spans="2:73" x14ac:dyDescent="0.2">
      <c r="B317" s="27" t="s">
        <v>101</v>
      </c>
      <c r="C317" s="28" t="s">
        <v>102</v>
      </c>
      <c r="D317" s="50"/>
      <c r="E317" s="11"/>
      <c r="F317" s="13"/>
      <c r="G317" s="14" t="s">
        <v>403</v>
      </c>
      <c r="H317" s="15">
        <v>0</v>
      </c>
      <c r="I317" s="15">
        <v>0</v>
      </c>
      <c r="J317" s="16">
        <v>13096.25</v>
      </c>
      <c r="K317" s="16">
        <v>0</v>
      </c>
      <c r="L317" s="16">
        <f t="shared" si="8"/>
        <v>13096.25</v>
      </c>
      <c r="M317" s="16">
        <v>13096.25</v>
      </c>
      <c r="N317" s="16">
        <v>0</v>
      </c>
      <c r="O317" s="17">
        <f t="shared" si="9"/>
        <v>0</v>
      </c>
      <c r="BU317" s="10" t="s">
        <v>402</v>
      </c>
    </row>
    <row r="318" spans="2:73" ht="13.5" thickBot="1" x14ac:dyDescent="0.25">
      <c r="B318" s="63" t="s">
        <v>101</v>
      </c>
      <c r="C318" s="64" t="s">
        <v>102</v>
      </c>
      <c r="D318" s="65"/>
      <c r="E318" s="57"/>
      <c r="F318" s="58"/>
      <c r="G318" s="59" t="s">
        <v>404</v>
      </c>
      <c r="H318" s="60">
        <v>0</v>
      </c>
      <c r="I318" s="60">
        <v>0</v>
      </c>
      <c r="J318" s="61">
        <v>50000</v>
      </c>
      <c r="K318" s="61">
        <v>0</v>
      </c>
      <c r="L318" s="61">
        <f t="shared" si="8"/>
        <v>50000</v>
      </c>
      <c r="M318" s="61">
        <v>49608</v>
      </c>
      <c r="N318" s="61">
        <v>0</v>
      </c>
      <c r="O318" s="62">
        <f t="shared" si="9"/>
        <v>392</v>
      </c>
      <c r="BU318" s="10" t="s">
        <v>403</v>
      </c>
    </row>
  </sheetData>
  <mergeCells count="15">
    <mergeCell ref="B8:G8"/>
    <mergeCell ref="B12:O12"/>
    <mergeCell ref="B13:O13"/>
    <mergeCell ref="B15:B16"/>
    <mergeCell ref="C15:C16"/>
    <mergeCell ref="D15:D16"/>
    <mergeCell ref="E15:E16"/>
    <mergeCell ref="F15:F16"/>
    <mergeCell ref="G15:G16"/>
    <mergeCell ref="H15:I15"/>
    <mergeCell ref="J15:K15"/>
    <mergeCell ref="L15:L16"/>
    <mergeCell ref="M15:M16"/>
    <mergeCell ref="N15:N16"/>
    <mergeCell ref="O15:O16"/>
  </mergeCells>
  <printOptions horizontalCentered="1"/>
  <pageMargins left="0.31496062992125984" right="0.19685039370078741" top="0.23622047244094491" bottom="0.43307086614173229" header="0.15748031496062992" footer="0.23622047244094491"/>
  <pageSetup paperSize="9" scale="68" fitToHeight="300" orientation="landscape" useFirstPageNumber="1" r:id="rId1"/>
  <headerFooter alignWithMargins="0">
    <oddFooter>&amp;L&amp;8Basım Tarihi : &amp;D &amp;T&amp;C&amp;"Tahoma,Kalın"&amp;8Sayfa :&amp;"Tahoma,Normal" &amp;P / &amp;N&amp;R&amp;8e-bütçe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topLeftCell="A10" workbookViewId="0">
      <selection activeCell="I77" sqref="H77:I77"/>
    </sheetView>
  </sheetViews>
  <sheetFormatPr defaultRowHeight="12.75" x14ac:dyDescent="0.2"/>
  <cols>
    <col min="1" max="1" width="6.83203125" customWidth="1"/>
    <col min="2" max="2" width="4.6640625" customWidth="1"/>
    <col min="3" max="3" width="1.1640625" customWidth="1"/>
    <col min="4" max="4" width="92" customWidth="1"/>
    <col min="5" max="5" width="5.83203125" customWidth="1"/>
  </cols>
  <sheetData>
    <row r="1" spans="1:5" ht="20.100000000000001" customHeight="1" x14ac:dyDescent="0.2">
      <c r="A1" s="97"/>
      <c r="B1" s="97"/>
      <c r="C1" s="98" t="s">
        <v>0</v>
      </c>
      <c r="D1" s="98"/>
      <c r="E1" s="98"/>
    </row>
    <row r="2" spans="1:5" ht="30" customHeight="1" x14ac:dyDescent="0.2">
      <c r="A2" s="88"/>
      <c r="B2" s="88"/>
      <c r="C2" s="99" t="s">
        <v>1</v>
      </c>
      <c r="D2" s="99"/>
      <c r="E2" s="99"/>
    </row>
    <row r="3" spans="1:5" ht="30.95" customHeight="1" x14ac:dyDescent="0.2">
      <c r="A3" s="88"/>
      <c r="B3" s="88"/>
      <c r="C3" s="100" t="s">
        <v>2</v>
      </c>
      <c r="D3" s="100"/>
      <c r="E3" s="100"/>
    </row>
    <row r="4" spans="1:5" ht="18.75" x14ac:dyDescent="0.2">
      <c r="A4" s="89"/>
      <c r="B4" s="89"/>
      <c r="C4" s="101" t="s">
        <v>3</v>
      </c>
      <c r="D4" s="101"/>
      <c r="E4" s="101"/>
    </row>
    <row r="5" spans="1:5" ht="51" customHeight="1" x14ac:dyDescent="0.2">
      <c r="A5" s="102" t="s">
        <v>4</v>
      </c>
      <c r="B5" s="103"/>
      <c r="C5" s="102" t="s">
        <v>5</v>
      </c>
      <c r="D5" s="104"/>
      <c r="E5" s="103"/>
    </row>
    <row r="6" spans="1:5" ht="33" customHeight="1" x14ac:dyDescent="0.2">
      <c r="A6" s="92">
        <v>1</v>
      </c>
      <c r="B6" s="93"/>
      <c r="C6" s="94" t="s">
        <v>6</v>
      </c>
      <c r="D6" s="95"/>
      <c r="E6" s="96"/>
    </row>
    <row r="7" spans="1:5" ht="33.950000000000003" customHeight="1" x14ac:dyDescent="0.2">
      <c r="A7" s="92">
        <v>2</v>
      </c>
      <c r="B7" s="93"/>
      <c r="C7" s="94" t="s">
        <v>7</v>
      </c>
      <c r="D7" s="95"/>
      <c r="E7" s="96"/>
    </row>
    <row r="8" spans="1:5" ht="33" customHeight="1" x14ac:dyDescent="0.2">
      <c r="A8" s="92">
        <v>3</v>
      </c>
      <c r="B8" s="93"/>
      <c r="C8" s="94" t="s">
        <v>8</v>
      </c>
      <c r="D8" s="95"/>
      <c r="E8" s="96"/>
    </row>
    <row r="9" spans="1:5" ht="33.950000000000003" customHeight="1" x14ac:dyDescent="0.2">
      <c r="A9" s="92">
        <v>4</v>
      </c>
      <c r="B9" s="93"/>
      <c r="C9" s="94" t="s">
        <v>9</v>
      </c>
      <c r="D9" s="95"/>
      <c r="E9" s="96"/>
    </row>
    <row r="10" spans="1:5" ht="33" customHeight="1" x14ac:dyDescent="0.2">
      <c r="A10" s="92">
        <v>5</v>
      </c>
      <c r="B10" s="93"/>
      <c r="C10" s="94" t="s">
        <v>10</v>
      </c>
      <c r="D10" s="95"/>
      <c r="E10" s="96"/>
    </row>
    <row r="11" spans="1:5" ht="33" customHeight="1" x14ac:dyDescent="0.2">
      <c r="A11" s="92">
        <v>6</v>
      </c>
      <c r="B11" s="93"/>
      <c r="C11" s="94" t="s">
        <v>11</v>
      </c>
      <c r="D11" s="95"/>
      <c r="E11" s="96"/>
    </row>
    <row r="12" spans="1:5" ht="33.950000000000003" customHeight="1" x14ac:dyDescent="0.2">
      <c r="A12" s="92">
        <v>7</v>
      </c>
      <c r="B12" s="93"/>
      <c r="C12" s="94" t="s">
        <v>12</v>
      </c>
      <c r="D12" s="95"/>
      <c r="E12" s="96"/>
    </row>
    <row r="13" spans="1:5" ht="33" customHeight="1" x14ac:dyDescent="0.2">
      <c r="A13" s="92">
        <v>8</v>
      </c>
      <c r="B13" s="93"/>
      <c r="C13" s="94" t="s">
        <v>13</v>
      </c>
      <c r="D13" s="95"/>
      <c r="E13" s="96"/>
    </row>
    <row r="14" spans="1:5" ht="36.6" customHeight="1" x14ac:dyDescent="0.2">
      <c r="A14" s="92">
        <v>9</v>
      </c>
      <c r="B14" s="93"/>
      <c r="C14" s="94" t="s">
        <v>14</v>
      </c>
      <c r="D14" s="95"/>
      <c r="E14" s="96"/>
    </row>
    <row r="15" spans="1:5" ht="21.95" customHeight="1" x14ac:dyDescent="0.2">
      <c r="A15" s="1"/>
      <c r="B15" s="88"/>
      <c r="C15" s="88"/>
      <c r="D15" s="3" t="s">
        <v>15</v>
      </c>
    </row>
    <row r="16" spans="1:5" ht="53.1" customHeight="1" x14ac:dyDescent="0.2">
      <c r="A16" s="2"/>
      <c r="B16" s="89"/>
      <c r="C16" s="89"/>
      <c r="D16" s="4" t="s">
        <v>16</v>
      </c>
    </row>
    <row r="17" spans="1:4" ht="27" customHeight="1" x14ac:dyDescent="0.2">
      <c r="A17" s="5" t="s">
        <v>17</v>
      </c>
      <c r="B17" s="90" t="s">
        <v>18</v>
      </c>
      <c r="C17" s="91"/>
      <c r="D17" s="5" t="s">
        <v>19</v>
      </c>
    </row>
    <row r="18" spans="1:4" ht="15" customHeight="1" x14ac:dyDescent="0.2">
      <c r="A18" s="6">
        <v>1</v>
      </c>
      <c r="B18" s="86"/>
      <c r="C18" s="87"/>
      <c r="D18" s="7" t="s">
        <v>20</v>
      </c>
    </row>
    <row r="19" spans="1:4" ht="14.1" customHeight="1" x14ac:dyDescent="0.2">
      <c r="A19" s="8">
        <v>1</v>
      </c>
      <c r="B19" s="84">
        <v>1</v>
      </c>
      <c r="C19" s="85"/>
      <c r="D19" s="9" t="s">
        <v>21</v>
      </c>
    </row>
    <row r="20" spans="1:4" ht="14.1" customHeight="1" x14ac:dyDescent="0.2">
      <c r="A20" s="8">
        <v>1</v>
      </c>
      <c r="B20" s="84">
        <v>2</v>
      </c>
      <c r="C20" s="85"/>
      <c r="D20" s="9" t="s">
        <v>22</v>
      </c>
    </row>
    <row r="21" spans="1:4" ht="12.95" customHeight="1" x14ac:dyDescent="0.2">
      <c r="A21" s="8">
        <v>1</v>
      </c>
      <c r="B21" s="84">
        <v>3</v>
      </c>
      <c r="C21" s="85"/>
      <c r="D21" s="9" t="s">
        <v>23</v>
      </c>
    </row>
    <row r="22" spans="1:4" ht="14.1" customHeight="1" x14ac:dyDescent="0.2">
      <c r="A22" s="8">
        <v>1</v>
      </c>
      <c r="B22" s="84">
        <v>4</v>
      </c>
      <c r="C22" s="85"/>
      <c r="D22" s="9" t="s">
        <v>24</v>
      </c>
    </row>
    <row r="23" spans="1:4" ht="14.1" customHeight="1" x14ac:dyDescent="0.2">
      <c r="A23" s="8">
        <v>1</v>
      </c>
      <c r="B23" s="84">
        <v>5</v>
      </c>
      <c r="C23" s="85"/>
      <c r="D23" s="9" t="s">
        <v>25</v>
      </c>
    </row>
    <row r="24" spans="1:4" ht="14.1" customHeight="1" x14ac:dyDescent="0.2">
      <c r="A24" s="8">
        <v>1</v>
      </c>
      <c r="B24" s="84">
        <v>7</v>
      </c>
      <c r="C24" s="85"/>
      <c r="D24" s="9" t="s">
        <v>26</v>
      </c>
    </row>
    <row r="25" spans="1:4" ht="14.1" customHeight="1" x14ac:dyDescent="0.2">
      <c r="A25" s="8">
        <v>1</v>
      </c>
      <c r="B25" s="84">
        <v>8</v>
      </c>
      <c r="C25" s="85"/>
      <c r="D25" s="9" t="s">
        <v>27</v>
      </c>
    </row>
    <row r="26" spans="1:4" ht="14.1" customHeight="1" x14ac:dyDescent="0.2">
      <c r="A26" s="8">
        <v>1</v>
      </c>
      <c r="B26" s="84">
        <v>9</v>
      </c>
      <c r="C26" s="85"/>
      <c r="D26" s="9" t="s">
        <v>28</v>
      </c>
    </row>
    <row r="27" spans="1:4" ht="15" customHeight="1" x14ac:dyDescent="0.2">
      <c r="A27" s="6">
        <v>2</v>
      </c>
      <c r="B27" s="86"/>
      <c r="C27" s="87"/>
      <c r="D27" s="7" t="s">
        <v>29</v>
      </c>
    </row>
    <row r="28" spans="1:4" ht="14.1" customHeight="1" x14ac:dyDescent="0.2">
      <c r="A28" s="8">
        <v>2</v>
      </c>
      <c r="B28" s="84">
        <v>1</v>
      </c>
      <c r="C28" s="85"/>
      <c r="D28" s="9" t="s">
        <v>21</v>
      </c>
    </row>
    <row r="29" spans="1:4" ht="14.1" customHeight="1" x14ac:dyDescent="0.2">
      <c r="A29" s="8">
        <v>2</v>
      </c>
      <c r="B29" s="84">
        <v>2</v>
      </c>
      <c r="C29" s="85"/>
      <c r="D29" s="9" t="s">
        <v>30</v>
      </c>
    </row>
    <row r="30" spans="1:4" ht="14.1" customHeight="1" x14ac:dyDescent="0.2">
      <c r="A30" s="8">
        <v>2</v>
      </c>
      <c r="B30" s="84">
        <v>3</v>
      </c>
      <c r="C30" s="85"/>
      <c r="D30" s="9" t="s">
        <v>23</v>
      </c>
    </row>
    <row r="31" spans="1:4" ht="14.1" customHeight="1" x14ac:dyDescent="0.2">
      <c r="A31" s="8">
        <v>2</v>
      </c>
      <c r="B31" s="84">
        <v>4</v>
      </c>
      <c r="C31" s="85"/>
      <c r="D31" s="9" t="s">
        <v>24</v>
      </c>
    </row>
    <row r="32" spans="1:4" ht="14.1" customHeight="1" x14ac:dyDescent="0.2">
      <c r="A32" s="8">
        <v>2</v>
      </c>
      <c r="B32" s="84">
        <v>5</v>
      </c>
      <c r="C32" s="85"/>
      <c r="D32" s="9" t="s">
        <v>25</v>
      </c>
    </row>
    <row r="33" spans="1:4" ht="14.1" customHeight="1" x14ac:dyDescent="0.2">
      <c r="A33" s="8">
        <v>2</v>
      </c>
      <c r="B33" s="84">
        <v>7</v>
      </c>
      <c r="C33" s="85"/>
      <c r="D33" s="9" t="s">
        <v>26</v>
      </c>
    </row>
    <row r="34" spans="1:4" ht="12.95" customHeight="1" x14ac:dyDescent="0.2">
      <c r="A34" s="8">
        <v>2</v>
      </c>
      <c r="B34" s="84">
        <v>9</v>
      </c>
      <c r="C34" s="85"/>
      <c r="D34" s="9" t="s">
        <v>28</v>
      </c>
    </row>
    <row r="35" spans="1:4" ht="15" customHeight="1" x14ac:dyDescent="0.2">
      <c r="A35" s="6">
        <v>3</v>
      </c>
      <c r="B35" s="86"/>
      <c r="C35" s="87"/>
      <c r="D35" s="7" t="s">
        <v>31</v>
      </c>
    </row>
    <row r="36" spans="1:4" ht="14.1" customHeight="1" x14ac:dyDescent="0.2">
      <c r="A36" s="8">
        <v>3</v>
      </c>
      <c r="B36" s="84">
        <v>1</v>
      </c>
      <c r="C36" s="85"/>
      <c r="D36" s="9" t="s">
        <v>32</v>
      </c>
    </row>
    <row r="37" spans="1:4" ht="14.1" customHeight="1" x14ac:dyDescent="0.2">
      <c r="A37" s="8">
        <v>3</v>
      </c>
      <c r="B37" s="84">
        <v>2</v>
      </c>
      <c r="C37" s="85"/>
      <c r="D37" s="9" t="s">
        <v>33</v>
      </c>
    </row>
    <row r="38" spans="1:4" ht="14.1" customHeight="1" x14ac:dyDescent="0.2">
      <c r="A38" s="8">
        <v>3</v>
      </c>
      <c r="B38" s="84">
        <v>3</v>
      </c>
      <c r="C38" s="85"/>
      <c r="D38" s="9" t="s">
        <v>34</v>
      </c>
    </row>
    <row r="39" spans="1:4" ht="14.1" customHeight="1" x14ac:dyDescent="0.2">
      <c r="A39" s="8">
        <v>3</v>
      </c>
      <c r="B39" s="84">
        <v>4</v>
      </c>
      <c r="C39" s="85"/>
      <c r="D39" s="9" t="s">
        <v>35</v>
      </c>
    </row>
    <row r="40" spans="1:4" ht="14.1" customHeight="1" x14ac:dyDescent="0.2">
      <c r="A40" s="8">
        <v>3</v>
      </c>
      <c r="B40" s="84">
        <v>5</v>
      </c>
      <c r="C40" s="85"/>
      <c r="D40" s="9" t="s">
        <v>36</v>
      </c>
    </row>
    <row r="41" spans="1:4" ht="14.1" customHeight="1" x14ac:dyDescent="0.2">
      <c r="A41" s="8">
        <v>3</v>
      </c>
      <c r="B41" s="84">
        <v>6</v>
      </c>
      <c r="C41" s="85"/>
      <c r="D41" s="9" t="s">
        <v>37</v>
      </c>
    </row>
    <row r="42" spans="1:4" ht="14.1" customHeight="1" x14ac:dyDescent="0.2">
      <c r="A42" s="8">
        <v>3</v>
      </c>
      <c r="B42" s="84">
        <v>7</v>
      </c>
      <c r="C42" s="85"/>
      <c r="D42" s="9" t="s">
        <v>38</v>
      </c>
    </row>
    <row r="43" spans="1:4" ht="14.1" customHeight="1" x14ac:dyDescent="0.2">
      <c r="A43" s="8">
        <v>3</v>
      </c>
      <c r="B43" s="84">
        <v>8</v>
      </c>
      <c r="C43" s="85"/>
      <c r="D43" s="9" t="s">
        <v>39</v>
      </c>
    </row>
    <row r="44" spans="1:4" ht="14.1" customHeight="1" x14ac:dyDescent="0.2">
      <c r="A44" s="8">
        <v>3</v>
      </c>
      <c r="B44" s="84">
        <v>9</v>
      </c>
      <c r="C44" s="85"/>
      <c r="D44" s="9" t="s">
        <v>40</v>
      </c>
    </row>
    <row r="45" spans="1:4" ht="15" customHeight="1" x14ac:dyDescent="0.2">
      <c r="A45" s="6">
        <v>4</v>
      </c>
      <c r="B45" s="86"/>
      <c r="C45" s="87"/>
      <c r="D45" s="7" t="s">
        <v>41</v>
      </c>
    </row>
    <row r="46" spans="1:4" ht="14.1" customHeight="1" x14ac:dyDescent="0.2">
      <c r="A46" s="8">
        <v>4</v>
      </c>
      <c r="B46" s="84">
        <v>1</v>
      </c>
      <c r="C46" s="85"/>
      <c r="D46" s="9" t="s">
        <v>42</v>
      </c>
    </row>
    <row r="47" spans="1:4" ht="14.1" customHeight="1" x14ac:dyDescent="0.2">
      <c r="A47" s="8">
        <v>4</v>
      </c>
      <c r="B47" s="84">
        <v>2</v>
      </c>
      <c r="C47" s="85"/>
      <c r="D47" s="9" t="s">
        <v>43</v>
      </c>
    </row>
    <row r="48" spans="1:4" ht="14.1" customHeight="1" x14ac:dyDescent="0.2">
      <c r="A48" s="8">
        <v>4</v>
      </c>
      <c r="B48" s="84">
        <v>3</v>
      </c>
      <c r="C48" s="85"/>
      <c r="D48" s="9" t="s">
        <v>44</v>
      </c>
    </row>
    <row r="49" spans="1:4" ht="12.95" customHeight="1" x14ac:dyDescent="0.2">
      <c r="A49" s="8">
        <v>4</v>
      </c>
      <c r="B49" s="84">
        <v>4</v>
      </c>
      <c r="C49" s="85"/>
      <c r="D49" s="9" t="s">
        <v>45</v>
      </c>
    </row>
    <row r="50" spans="1:4" ht="14.1" customHeight="1" x14ac:dyDescent="0.2">
      <c r="A50" s="8">
        <v>4</v>
      </c>
      <c r="B50" s="84">
        <v>5</v>
      </c>
      <c r="C50" s="85"/>
      <c r="D50" s="9" t="s">
        <v>46</v>
      </c>
    </row>
    <row r="51" spans="1:4" ht="14.1" customHeight="1" x14ac:dyDescent="0.2">
      <c r="A51" s="8">
        <v>4</v>
      </c>
      <c r="B51" s="84">
        <v>6</v>
      </c>
      <c r="C51" s="85"/>
      <c r="D51" s="9" t="s">
        <v>47</v>
      </c>
    </row>
    <row r="52" spans="1:4" ht="14.25" customHeight="1" x14ac:dyDescent="0.2">
      <c r="A52" s="8">
        <v>4</v>
      </c>
      <c r="B52" s="84">
        <v>7</v>
      </c>
      <c r="C52" s="85"/>
      <c r="D52" s="9" t="s">
        <v>48</v>
      </c>
    </row>
    <row r="53" spans="1:4" ht="23.1" customHeight="1" x14ac:dyDescent="0.2">
      <c r="A53" s="1"/>
      <c r="B53" s="88"/>
      <c r="C53" s="88"/>
      <c r="D53" s="3" t="s">
        <v>15</v>
      </c>
    </row>
    <row r="54" spans="1:4" ht="51.95" customHeight="1" x14ac:dyDescent="0.2">
      <c r="A54" s="2"/>
      <c r="B54" s="89"/>
      <c r="C54" s="89"/>
      <c r="D54" s="4" t="s">
        <v>16</v>
      </c>
    </row>
    <row r="55" spans="1:4" ht="27" customHeight="1" x14ac:dyDescent="0.2">
      <c r="A55" s="5" t="s">
        <v>17</v>
      </c>
      <c r="B55" s="90" t="s">
        <v>18</v>
      </c>
      <c r="C55" s="91"/>
      <c r="D55" s="5" t="s">
        <v>19</v>
      </c>
    </row>
    <row r="56" spans="1:4" ht="15" customHeight="1" x14ac:dyDescent="0.2">
      <c r="A56" s="6">
        <v>5</v>
      </c>
      <c r="B56" s="86"/>
      <c r="C56" s="87"/>
      <c r="D56" s="7" t="s">
        <v>49</v>
      </c>
    </row>
    <row r="57" spans="1:4" ht="14.1" customHeight="1" x14ac:dyDescent="0.2">
      <c r="A57" s="8">
        <v>5</v>
      </c>
      <c r="B57" s="84">
        <v>1</v>
      </c>
      <c r="C57" s="85"/>
      <c r="D57" s="9" t="s">
        <v>50</v>
      </c>
    </row>
    <row r="58" spans="1:4" ht="14.1" customHeight="1" x14ac:dyDescent="0.2">
      <c r="A58" s="8">
        <v>5</v>
      </c>
      <c r="B58" s="84">
        <v>2</v>
      </c>
      <c r="C58" s="85"/>
      <c r="D58" s="9" t="s">
        <v>51</v>
      </c>
    </row>
    <row r="59" spans="1:4" ht="14.1" customHeight="1" x14ac:dyDescent="0.2">
      <c r="A59" s="8">
        <v>5</v>
      </c>
      <c r="B59" s="84">
        <v>3</v>
      </c>
      <c r="C59" s="85"/>
      <c r="D59" s="9" t="s">
        <v>52</v>
      </c>
    </row>
    <row r="60" spans="1:4" ht="12.95" customHeight="1" x14ac:dyDescent="0.2">
      <c r="A60" s="8">
        <v>5</v>
      </c>
      <c r="B60" s="84">
        <v>4</v>
      </c>
      <c r="C60" s="85"/>
      <c r="D60" s="9" t="s">
        <v>53</v>
      </c>
    </row>
    <row r="61" spans="1:4" ht="14.1" customHeight="1" x14ac:dyDescent="0.2">
      <c r="A61" s="8">
        <v>5</v>
      </c>
      <c r="B61" s="84">
        <v>5</v>
      </c>
      <c r="C61" s="85"/>
      <c r="D61" s="9" t="s">
        <v>54</v>
      </c>
    </row>
    <row r="62" spans="1:4" ht="14.1" customHeight="1" x14ac:dyDescent="0.2">
      <c r="A62" s="8">
        <v>5</v>
      </c>
      <c r="B62" s="84">
        <v>6</v>
      </c>
      <c r="C62" s="85"/>
      <c r="D62" s="9" t="s">
        <v>55</v>
      </c>
    </row>
    <row r="63" spans="1:4" ht="14.1" customHeight="1" x14ac:dyDescent="0.2">
      <c r="A63" s="8">
        <v>5</v>
      </c>
      <c r="B63" s="84">
        <v>8</v>
      </c>
      <c r="C63" s="85"/>
      <c r="D63" s="9" t="s">
        <v>56</v>
      </c>
    </row>
    <row r="64" spans="1:4" ht="15" customHeight="1" x14ac:dyDescent="0.2">
      <c r="A64" s="6">
        <v>6</v>
      </c>
      <c r="B64" s="86"/>
      <c r="C64" s="87"/>
      <c r="D64" s="7" t="s">
        <v>57</v>
      </c>
    </row>
    <row r="65" spans="1:4" ht="14.1" customHeight="1" x14ac:dyDescent="0.2">
      <c r="A65" s="8">
        <v>6</v>
      </c>
      <c r="B65" s="84">
        <v>1</v>
      </c>
      <c r="C65" s="85"/>
      <c r="D65" s="9" t="s">
        <v>58</v>
      </c>
    </row>
    <row r="66" spans="1:4" ht="14.1" customHeight="1" x14ac:dyDescent="0.2">
      <c r="A66" s="8">
        <v>6</v>
      </c>
      <c r="B66" s="84">
        <v>2</v>
      </c>
      <c r="C66" s="85"/>
      <c r="D66" s="9" t="s">
        <v>59</v>
      </c>
    </row>
    <row r="67" spans="1:4" ht="14.1" customHeight="1" x14ac:dyDescent="0.2">
      <c r="A67" s="8">
        <v>6</v>
      </c>
      <c r="B67" s="84">
        <v>3</v>
      </c>
      <c r="C67" s="85"/>
      <c r="D67" s="9" t="s">
        <v>60</v>
      </c>
    </row>
    <row r="68" spans="1:4" ht="14.1" customHeight="1" x14ac:dyDescent="0.2">
      <c r="A68" s="8">
        <v>6</v>
      </c>
      <c r="B68" s="84">
        <v>4</v>
      </c>
      <c r="C68" s="85"/>
      <c r="D68" s="9" t="s">
        <v>61</v>
      </c>
    </row>
    <row r="69" spans="1:4" ht="14.1" customHeight="1" x14ac:dyDescent="0.2">
      <c r="A69" s="8">
        <v>6</v>
      </c>
      <c r="B69" s="84">
        <v>5</v>
      </c>
      <c r="C69" s="85"/>
      <c r="D69" s="9" t="s">
        <v>62</v>
      </c>
    </row>
    <row r="70" spans="1:4" ht="14.1" customHeight="1" x14ac:dyDescent="0.2">
      <c r="A70" s="8">
        <v>6</v>
      </c>
      <c r="B70" s="84">
        <v>6</v>
      </c>
      <c r="C70" s="85"/>
      <c r="D70" s="9" t="s">
        <v>63</v>
      </c>
    </row>
    <row r="71" spans="1:4" ht="14.1" customHeight="1" x14ac:dyDescent="0.2">
      <c r="A71" s="8">
        <v>6</v>
      </c>
      <c r="B71" s="84">
        <v>7</v>
      </c>
      <c r="C71" s="85"/>
      <c r="D71" s="9" t="s">
        <v>64</v>
      </c>
    </row>
    <row r="72" spans="1:4" ht="14.1" customHeight="1" x14ac:dyDescent="0.2">
      <c r="A72" s="8">
        <v>6</v>
      </c>
      <c r="B72" s="84">
        <v>8</v>
      </c>
      <c r="C72" s="85"/>
      <c r="D72" s="9" t="s">
        <v>65</v>
      </c>
    </row>
    <row r="73" spans="1:4" ht="14.1" customHeight="1" x14ac:dyDescent="0.2">
      <c r="A73" s="8">
        <v>6</v>
      </c>
      <c r="B73" s="84">
        <v>9</v>
      </c>
      <c r="C73" s="85"/>
      <c r="D73" s="9" t="s">
        <v>66</v>
      </c>
    </row>
    <row r="74" spans="1:4" ht="15" customHeight="1" x14ac:dyDescent="0.2">
      <c r="A74" s="6">
        <v>7</v>
      </c>
      <c r="B74" s="86"/>
      <c r="C74" s="87"/>
      <c r="D74" s="7" t="s">
        <v>67</v>
      </c>
    </row>
    <row r="75" spans="1:4" ht="12.95" customHeight="1" x14ac:dyDescent="0.2">
      <c r="A75" s="8">
        <v>7</v>
      </c>
      <c r="B75" s="84">
        <v>1</v>
      </c>
      <c r="C75" s="85"/>
      <c r="D75" s="9" t="s">
        <v>68</v>
      </c>
    </row>
    <row r="76" spans="1:4" ht="14.1" customHeight="1" x14ac:dyDescent="0.2">
      <c r="A76" s="8">
        <v>7</v>
      </c>
      <c r="B76" s="84">
        <v>2</v>
      </c>
      <c r="C76" s="85"/>
      <c r="D76" s="9" t="s">
        <v>69</v>
      </c>
    </row>
    <row r="77" spans="1:4" ht="15" customHeight="1" x14ac:dyDescent="0.2">
      <c r="A77" s="6">
        <v>8</v>
      </c>
      <c r="B77" s="86"/>
      <c r="C77" s="87"/>
      <c r="D77" s="7" t="s">
        <v>70</v>
      </c>
    </row>
    <row r="78" spans="1:4" ht="14.1" customHeight="1" x14ac:dyDescent="0.2">
      <c r="A78" s="8">
        <v>8</v>
      </c>
      <c r="B78" s="84">
        <v>1</v>
      </c>
      <c r="C78" s="85"/>
      <c r="D78" s="9" t="s">
        <v>71</v>
      </c>
    </row>
    <row r="79" spans="1:4" ht="14.1" customHeight="1" x14ac:dyDescent="0.2">
      <c r="A79" s="8">
        <v>8</v>
      </c>
      <c r="B79" s="84">
        <v>2</v>
      </c>
      <c r="C79" s="85"/>
      <c r="D79" s="9" t="s">
        <v>72</v>
      </c>
    </row>
    <row r="80" spans="1:4" ht="15" customHeight="1" x14ac:dyDescent="0.2">
      <c r="A80" s="6">
        <v>9</v>
      </c>
      <c r="B80" s="86"/>
      <c r="C80" s="87"/>
      <c r="D80" s="7" t="s">
        <v>73</v>
      </c>
    </row>
    <row r="81" spans="1:4" ht="14.1" customHeight="1" x14ac:dyDescent="0.2">
      <c r="A81" s="8">
        <v>9</v>
      </c>
      <c r="B81" s="84">
        <v>1</v>
      </c>
      <c r="C81" s="85"/>
      <c r="D81" s="9" t="s">
        <v>74</v>
      </c>
    </row>
    <row r="82" spans="1:4" ht="14.1" customHeight="1" x14ac:dyDescent="0.2">
      <c r="A82" s="8">
        <v>9</v>
      </c>
      <c r="B82" s="84">
        <v>2</v>
      </c>
      <c r="C82" s="85"/>
      <c r="D82" s="9" t="s">
        <v>75</v>
      </c>
    </row>
    <row r="83" spans="1:4" ht="12.75" customHeight="1" x14ac:dyDescent="0.2">
      <c r="A83" s="8">
        <v>9</v>
      </c>
      <c r="B83" s="84">
        <v>3</v>
      </c>
      <c r="C83" s="85"/>
      <c r="D83" s="9" t="s">
        <v>76</v>
      </c>
    </row>
    <row r="84" spans="1:4" ht="14.1" customHeight="1" x14ac:dyDescent="0.2">
      <c r="A84" s="8">
        <v>9</v>
      </c>
      <c r="B84" s="84">
        <v>5</v>
      </c>
      <c r="C84" s="85"/>
      <c r="D84" s="9" t="s">
        <v>77</v>
      </c>
    </row>
    <row r="85" spans="1:4" ht="14.1" customHeight="1" x14ac:dyDescent="0.2">
      <c r="A85" s="8">
        <v>9</v>
      </c>
      <c r="B85" s="84">
        <v>6</v>
      </c>
      <c r="C85" s="85"/>
      <c r="D85" s="9" t="s">
        <v>78</v>
      </c>
    </row>
    <row r="86" spans="1:4" ht="14.1" customHeight="1" x14ac:dyDescent="0.2">
      <c r="A86" s="8">
        <v>9</v>
      </c>
      <c r="B86" s="84">
        <v>7</v>
      </c>
      <c r="C86" s="85"/>
      <c r="D86" s="9" t="s">
        <v>79</v>
      </c>
    </row>
    <row r="87" spans="1:4" ht="14.1" customHeight="1" x14ac:dyDescent="0.2">
      <c r="A87" s="8">
        <v>9</v>
      </c>
      <c r="B87" s="84">
        <v>8</v>
      </c>
      <c r="C87" s="85"/>
      <c r="D87" s="9" t="s">
        <v>80</v>
      </c>
    </row>
    <row r="88" spans="1:4" ht="14.1" customHeight="1" x14ac:dyDescent="0.2">
      <c r="A88" s="8">
        <v>9</v>
      </c>
      <c r="B88" s="84">
        <v>9</v>
      </c>
      <c r="C88" s="85"/>
      <c r="D88" s="9" t="s">
        <v>81</v>
      </c>
    </row>
  </sheetData>
  <mergeCells count="102">
    <mergeCell ref="A1:B1"/>
    <mergeCell ref="C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88:C8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5</vt:i4>
      </vt:variant>
    </vt:vector>
  </HeadingPairs>
  <TitlesOfParts>
    <vt:vector size="7" baseType="lpstr">
      <vt:lpstr>2023-MasrafCetveli</vt:lpstr>
      <vt:lpstr>Ekonomik Kod Sınıflandırması</vt:lpstr>
      <vt:lpstr>ButceYil</vt:lpstr>
      <vt:lpstr>FormatSatir</vt:lpstr>
      <vt:lpstr>KurAd</vt:lpstr>
      <vt:lpstr>ToplamFormatSatir</vt:lpstr>
      <vt:lpstr>'2023-MasrafCetveli'!Yazdırma_Başlıkları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casper</cp:lastModifiedBy>
  <dcterms:created xsi:type="dcterms:W3CDTF">2023-12-27T11:28:06Z</dcterms:created>
  <dcterms:modified xsi:type="dcterms:W3CDTF">2023-12-27T11:32:21Z</dcterms:modified>
</cp:coreProperties>
</file>