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24226"/>
  <mc:AlternateContent xmlns:mc="http://schemas.openxmlformats.org/markup-compatibility/2006">
    <mc:Choice Requires="x15">
      <x15ac:absPath xmlns:x15ac="http://schemas.microsoft.com/office/spreadsheetml/2010/11/ac" url="D:\İSO KALİTE FORMLARI (Son)\"/>
    </mc:Choice>
  </mc:AlternateContent>
  <workbookProtection workbookPassword="9936" lockStructure="1"/>
  <bookViews>
    <workbookView xWindow="0" yWindow="0" windowWidth="28800" windowHeight="11055" tabRatio="334"/>
  </bookViews>
  <sheets>
    <sheet name="Ek Ders Formu " sheetId="5" r:id="rId1"/>
    <sheet name="Sınav Ücret Formu" sheetId="2" r:id="rId2"/>
    <sheet name="Haftalık Ders Yükü Formu" sheetId="3" r:id="rId3"/>
    <sheet name="Sayfa2" sheetId="4" state="hidden" r:id="rId4"/>
  </sheets>
  <definedNames>
    <definedName name="_xlnm.Print_Area" localSheetId="0">'Ek Ders Formu '!$B$1:$AW$71</definedName>
    <definedName name="_xlnm.Print_Area" localSheetId="1">'Sınav Ücret Formu'!$B$1:$M$47</definedName>
    <definedName name="Z_68B4DA58_E46D_4B27_AFA7_CF73ABB8D2EC_.wvu.Cols" localSheetId="0" hidden="1">'Ek Ders Formu '!$AA:$AA,'Ek Ders Formu '!$AJ:$AJ,'Ek Ders Formu '!$AS:$AS,'Ek Ders Formu '!$BA:$BE</definedName>
    <definedName name="Z_68B4DA58_E46D_4B27_AFA7_CF73ABB8D2EC_.wvu.Cols" localSheetId="1" hidden="1">'Sınav Ücret Formu'!$N:$N</definedName>
    <definedName name="Z_68B4DA58_E46D_4B27_AFA7_CF73ABB8D2EC_.wvu.PrintArea" localSheetId="0" hidden="1">'Ek Ders Formu '!$B$4:$AW$71</definedName>
    <definedName name="Z_68B4DA58_E46D_4B27_AFA7_CF73ABB8D2EC_.wvu.PrintArea" localSheetId="1" hidden="1">'Sınav Ücret Formu'!$B$4:$M$47</definedName>
    <definedName name="Z_D7630581_6177_4B65_8CFB_537A646FA516_.wvu.Cols" localSheetId="0" hidden="1">'Ek Ders Formu '!$AA:$AA,'Ek Ders Formu '!$AJ:$AJ,'Ek Ders Formu '!$AS:$AS</definedName>
    <definedName name="Z_D7630581_6177_4B65_8CFB_537A646FA516_.wvu.PrintArea" localSheetId="0" hidden="1">'Ek Ders Formu '!$B$4:$AW$71</definedName>
    <definedName name="Z_D7630581_6177_4B65_8CFB_537A646FA516_.wvu.PrintArea" localSheetId="1" hidden="1">'Sınav Ücret Formu'!$B$4:$M$47</definedName>
    <definedName name="Z_D80FEDCE_66ED_43F9_BE3B_8B4BFDFFB5AE_.wvu.Cols" localSheetId="0" hidden="1">'Ek Ders Formu '!$AA:$AA,'Ek Ders Formu '!$AJ:$AJ,'Ek Ders Formu '!$AS:$AS</definedName>
    <definedName name="Z_D80FEDCE_66ED_43F9_BE3B_8B4BFDFFB5AE_.wvu.PrintArea" localSheetId="0" hidden="1">'Ek Ders Formu '!$B$4:$AW$71</definedName>
    <definedName name="Z_D80FEDCE_66ED_43F9_BE3B_8B4BFDFFB5AE_.wvu.PrintArea" localSheetId="1" hidden="1">'Sınav Ücret Formu'!$B$4:$M$47</definedName>
  </definedNames>
  <calcPr calcId="162913"/>
  <customWorkbookViews>
    <customWorkbookView name="pc - Kişisel Görünüm" guid="{D7630581-6177-4B65-8CFB-537A646FA516}" mergeInterval="0" personalView="1" maximized="1" windowWidth="1362" windowHeight="543" tabRatio="430" activeSheetId="1"/>
    <customWorkbookView name="Ayse - Kişisel Görünüm" guid="{D80FEDCE-66ED-43F9-BE3B-8B4BFDFFB5AE}" mergeInterval="0" personalView="1" maximized="1" windowWidth="1064" windowHeight="429" tabRatio="615" activeSheetId="2"/>
    <customWorkbookView name="casper - Kişisel Görünüm" guid="{68B4DA58-E46D-4B27-AFA7-CF73ABB8D2EC}" mergeInterval="0" personalView="1" maximized="1" xWindow="-8" yWindow="-8" windowWidth="1936" windowHeight="1056" tabRatio="334" activeSheetId="2"/>
  </customWorkbookViews>
</workbook>
</file>

<file path=xl/calcChain.xml><?xml version="1.0" encoding="utf-8"?>
<calcChain xmlns="http://schemas.openxmlformats.org/spreadsheetml/2006/main">
  <c r="G68" i="5" l="1"/>
  <c r="B61" i="5"/>
  <c r="AV59" i="5"/>
  <c r="AV58" i="5"/>
  <c r="AV57" i="5"/>
  <c r="AV56" i="5"/>
  <c r="AT54" i="5"/>
  <c r="AQ54" i="5"/>
  <c r="AO54" i="5"/>
  <c r="AM54" i="5"/>
  <c r="AK54" i="5"/>
  <c r="AH54" i="5"/>
  <c r="AF54" i="5"/>
  <c r="AD54" i="5"/>
  <c r="AB54" i="5"/>
  <c r="Y54" i="5"/>
  <c r="U54" i="5"/>
  <c r="AT45" i="5"/>
  <c r="AK45" i="5"/>
  <c r="AL71" i="5" s="1"/>
  <c r="AB45" i="5"/>
  <c r="S45" i="5"/>
  <c r="AG71" i="5" s="1"/>
  <c r="J45" i="5"/>
  <c r="AT44" i="5"/>
  <c r="AK44" i="5"/>
  <c r="AB44" i="5"/>
  <c r="S44" i="5"/>
  <c r="J44" i="5"/>
  <c r="AV39" i="5"/>
  <c r="AV38" i="5"/>
  <c r="AV37" i="5"/>
  <c r="AV36" i="5"/>
  <c r="AV35" i="5"/>
  <c r="AT33" i="5"/>
  <c r="AQ33" i="5"/>
  <c r="AO33" i="5"/>
  <c r="AM33" i="5"/>
  <c r="AK33" i="5"/>
  <c r="AH33" i="5"/>
  <c r="AF33" i="5"/>
  <c r="AD33" i="5"/>
  <c r="AB33" i="5"/>
  <c r="Y33" i="5"/>
  <c r="U33" i="5"/>
  <c r="AT14" i="5"/>
  <c r="AK14" i="5"/>
  <c r="Y71" i="5" s="1"/>
  <c r="AB14" i="5"/>
  <c r="S14" i="5"/>
  <c r="J14" i="5"/>
  <c r="AT13" i="5"/>
  <c r="AK13" i="5"/>
  <c r="AB13" i="5"/>
  <c r="S13" i="5"/>
  <c r="J13" i="5"/>
  <c r="N8" i="5"/>
  <c r="K11" i="5" s="1"/>
  <c r="S71" i="5"/>
  <c r="W71" i="5"/>
  <c r="AE71" i="5"/>
  <c r="J61" i="3"/>
  <c r="AC55" i="3"/>
  <c r="Q55" i="3"/>
  <c r="AD54" i="3"/>
  <c r="AD55" i="3" s="1"/>
  <c r="AA54" i="3"/>
  <c r="Y54" i="3"/>
  <c r="W54" i="3"/>
  <c r="U54" i="3"/>
  <c r="U55" i="3" s="1"/>
  <c r="S54" i="3"/>
  <c r="R54" i="3"/>
  <c r="R55" i="3" s="1"/>
  <c r="O54" i="3"/>
  <c r="M54" i="3"/>
  <c r="K54" i="3"/>
  <c r="I54" i="3"/>
  <c r="G54" i="3"/>
  <c r="AA53" i="3"/>
  <c r="Y53" i="3"/>
  <c r="W53" i="3"/>
  <c r="U53" i="3"/>
  <c r="S53" i="3"/>
  <c r="S55" i="3" s="1"/>
  <c r="O53" i="3"/>
  <c r="O55" i="3" s="1"/>
  <c r="M53" i="3"/>
  <c r="K53" i="3"/>
  <c r="I53" i="3"/>
  <c r="I55" i="3" s="1"/>
  <c r="G53" i="3"/>
  <c r="AB33" i="3"/>
  <c r="L33" i="3"/>
  <c r="AB32" i="3"/>
  <c r="L32" i="3"/>
  <c r="C44" i="2"/>
  <c r="C43" i="2"/>
  <c r="N31" i="2"/>
  <c r="K31" i="2"/>
  <c r="N30" i="2"/>
  <c r="K30" i="2"/>
  <c r="N29" i="2"/>
  <c r="K29" i="2"/>
  <c r="N28" i="2"/>
  <c r="K28" i="2"/>
  <c r="N27" i="2"/>
  <c r="K27" i="2"/>
  <c r="N26" i="2"/>
  <c r="K26" i="2"/>
  <c r="N25" i="2"/>
  <c r="K25" i="2"/>
  <c r="K21" i="2"/>
  <c r="K20" i="2"/>
  <c r="K19" i="2"/>
  <c r="N18" i="2"/>
  <c r="K18" i="2"/>
  <c r="N17" i="2"/>
  <c r="K17" i="2"/>
  <c r="N16" i="2"/>
  <c r="K16" i="2"/>
  <c r="N15" i="2"/>
  <c r="K15" i="2"/>
  <c r="N14" i="2"/>
  <c r="K14" i="2"/>
  <c r="N13" i="2"/>
  <c r="K13" i="2"/>
  <c r="N12" i="2"/>
  <c r="K12" i="2"/>
  <c r="N11" i="2"/>
  <c r="N10" i="2"/>
  <c r="N9" i="2"/>
  <c r="W55" i="3" l="1"/>
  <c r="G55" i="3"/>
  <c r="Y55" i="3"/>
  <c r="AG54" i="3"/>
  <c r="AA55" i="3"/>
  <c r="M55" i="3"/>
  <c r="AE53" i="3"/>
  <c r="AE54" i="3"/>
  <c r="AG53" i="3"/>
  <c r="K32" i="2"/>
  <c r="I36" i="2" s="1"/>
  <c r="K22" i="2"/>
  <c r="I35" i="2" s="1"/>
  <c r="AB71" i="5"/>
  <c r="B62" i="5"/>
  <c r="AI71" i="5"/>
  <c r="T11" i="5"/>
  <c r="AN71" i="5"/>
  <c r="AU11" i="5"/>
  <c r="Y34" i="5"/>
  <c r="BB41" i="5" s="1"/>
  <c r="K13" i="5"/>
  <c r="K55" i="3"/>
  <c r="U71" i="5"/>
  <c r="AL11" i="5"/>
  <c r="AC11" i="5"/>
  <c r="AE55" i="3" l="1"/>
  <c r="AU13" i="5"/>
  <c r="AQ34" i="5"/>
  <c r="BB42" i="5"/>
  <c r="BB43" i="5" s="1"/>
  <c r="AD34" i="5"/>
  <c r="T13" i="5"/>
  <c r="BA43" i="5"/>
  <c r="BA44" i="5"/>
  <c r="K44" i="5" s="1"/>
  <c r="BA41" i="5"/>
  <c r="BA42" i="5"/>
  <c r="Q71" i="5"/>
  <c r="AH34" i="5"/>
  <c r="AC13" i="5"/>
  <c r="BB44" i="5"/>
  <c r="Y55" i="5" s="1"/>
  <c r="C71" i="5"/>
  <c r="AM34" i="5"/>
  <c r="AL13" i="5"/>
  <c r="T71" i="5" l="1"/>
  <c r="BA46" i="5"/>
  <c r="BA47" i="5" s="1"/>
  <c r="BA48" i="5" s="1"/>
  <c r="BA49" i="5"/>
  <c r="T44" i="5" s="1"/>
  <c r="BB49" i="5"/>
  <c r="AD55" i="5" s="1"/>
  <c r="L71" i="5" s="1"/>
  <c r="BB46" i="5"/>
  <c r="D71" i="5"/>
  <c r="BB47" i="5"/>
  <c r="BB48" i="5" s="1"/>
  <c r="BB64" i="5"/>
  <c r="AQ55" i="5" s="1"/>
  <c r="O71" i="5" s="1"/>
  <c r="G71" i="5"/>
  <c r="BB61" i="5"/>
  <c r="BB62" i="5" s="1"/>
  <c r="BB63" i="5" s="1"/>
  <c r="BA64" i="5"/>
  <c r="AU44" i="5" s="1"/>
  <c r="Z71" i="5"/>
  <c r="BA61" i="5"/>
  <c r="BA62" i="5" s="1"/>
  <c r="BA63" i="5" s="1"/>
  <c r="BA56" i="5"/>
  <c r="BA57" i="5" s="1"/>
  <c r="BA58" i="5" s="1"/>
  <c r="X71" i="5"/>
  <c r="AL44" i="5"/>
  <c r="BA59" i="5"/>
  <c r="AV13" i="5"/>
  <c r="K71" i="5"/>
  <c r="F71" i="5"/>
  <c r="BB56" i="5"/>
  <c r="BB57" i="5" s="1"/>
  <c r="BB58" i="5" s="1"/>
  <c r="AM55" i="5"/>
  <c r="N71" i="5" s="1"/>
  <c r="BB59" i="5"/>
  <c r="AD71" i="5"/>
  <c r="AV34" i="5"/>
  <c r="V71" i="5"/>
  <c r="BA51" i="5"/>
  <c r="BA54" i="5"/>
  <c r="AC44" i="5"/>
  <c r="BA52" i="5"/>
  <c r="BB53" i="5" s="1"/>
  <c r="BB51" i="5"/>
  <c r="BB52" i="5"/>
  <c r="E71" i="5"/>
  <c r="BB54" i="5"/>
  <c r="AH55" i="5" s="1"/>
  <c r="M71" i="5" s="1"/>
  <c r="B71" i="5" l="1"/>
  <c r="AM71" i="5"/>
  <c r="AH71" i="5"/>
  <c r="AF71" i="5"/>
  <c r="BA53" i="5"/>
  <c r="AK71" i="5"/>
  <c r="AV55" i="5"/>
  <c r="AE61" i="5" s="1"/>
  <c r="AV44" i="5"/>
  <c r="J71" i="5" l="1"/>
</calcChain>
</file>

<file path=xl/comments1.xml><?xml version="1.0" encoding="utf-8"?>
<comments xmlns="http://schemas.openxmlformats.org/spreadsheetml/2006/main">
  <authors>
    <author>ekrem</author>
  </authors>
  <commentList>
    <comment ref="AN5" authorId="0" shapeId="0">
      <text>
        <r>
          <rPr>
            <sz val="8"/>
            <color indexed="81"/>
            <rFont val="Tahoma"/>
            <family val="2"/>
            <charset val="162"/>
          </rPr>
          <t xml:space="preserve">Örneğin, Eylül 2019
</t>
        </r>
      </text>
    </comment>
    <comment ref="N6" authorId="0" shapeId="0">
      <text>
        <r>
          <rPr>
            <sz val="8"/>
            <color indexed="81"/>
            <rFont val="Tahoma"/>
            <family val="2"/>
            <charset val="162"/>
          </rPr>
          <t xml:space="preserve">Unvan ile beraber yazılacaktır.
</t>
        </r>
      </text>
    </comment>
    <comment ref="AN6" authorId="0" shapeId="0">
      <text>
        <r>
          <rPr>
            <sz val="8"/>
            <color indexed="81"/>
            <rFont val="Tahoma"/>
            <family val="2"/>
            <charset val="162"/>
          </rPr>
          <t>Örneğin, formun ait olduğu dönem 16 Eylül 2019 ile 30 Eylül 2019 tarihleri arasını kapsıyorsa 16.09.2019-30.09.2019
olarak yazılacaktır.</t>
        </r>
      </text>
    </comment>
    <comment ref="B11" authorId="0" shapeId="0">
      <text>
        <r>
          <rPr>
            <sz val="8"/>
            <color indexed="81"/>
            <rFont val="Tahoma"/>
            <family val="2"/>
            <charset val="162"/>
          </rPr>
          <t xml:space="preserve">Tabloyu doldururken HAFTALIK ZORUNLU DERS YÜKÜ FORMUndaki bilgilerden yararlanılacak ve bu iki formdaki bilgilerin birbiri ile uyuştuğu kontrol edilecektir. 
Bu tabloda her haftanın sağındaki kutucuğa HAFTALIK ZORUNLU DERS YÜKÜ (DY) yazılacaktır. Çünkü, dönem başlarında ve dönem sonlarında doldurulan aylık ücret formlarında bu DY değişebilmektedir. </t>
        </r>
        <r>
          <rPr>
            <b/>
            <sz val="8"/>
            <color indexed="81"/>
            <rFont val="Tahoma"/>
            <family val="2"/>
            <charset val="162"/>
          </rPr>
          <t xml:space="preserve">Hesaplamalar otomatik yapıldığından, doğru sonucu elde edebilmek için, her hafta istenen  DY nin doğru olarak yazılması gerekmektedir. </t>
        </r>
        <r>
          <rPr>
            <sz val="8"/>
            <color indexed="81"/>
            <rFont val="Tahoma"/>
            <family val="2"/>
            <charset val="162"/>
          </rPr>
          <t xml:space="preserve">
</t>
        </r>
      </text>
    </comment>
    <comment ref="AN61" authorId="0" shapeId="0">
      <text>
        <r>
          <rPr>
            <sz val="8"/>
            <color indexed="81"/>
            <rFont val="Tahoma"/>
            <family val="2"/>
            <charset val="162"/>
          </rPr>
          <t>Arasınavların yapıldığı haftalar yazılacaktır. Örneğin 1.,3.,4. haftalarda sınav yapılmışsa
bu boşluğa 1,3,4. yazılacaktır.</t>
        </r>
      </text>
    </comment>
    <comment ref="B62" authorId="0" shapeId="0">
      <text>
        <r>
          <rPr>
            <sz val="8"/>
            <color indexed="81"/>
            <rFont val="Tahoma"/>
            <family val="2"/>
            <charset val="162"/>
          </rPr>
          <t xml:space="preserve">Yukarıda arasınavlarla ilgili bilgiler doğru olarak yazılırsa, bu kutucuk otomatik olarak dolacaktır.
</t>
        </r>
      </text>
    </comment>
    <comment ref="Y62" authorId="0" shapeId="0">
      <text>
        <r>
          <rPr>
            <sz val="8"/>
            <color indexed="81"/>
            <rFont val="Tahoma"/>
            <family val="2"/>
            <charset val="162"/>
          </rPr>
          <t xml:space="preserve">Hangi birimden ücret alınacaksa  ÜTDS NIN BİRİMLERE DAĞILIMI gözönüne alınarak o birime ait ÖÖ ders sayısı yazılacaktır. 
</t>
        </r>
      </text>
    </comment>
    <comment ref="AF62" authorId="0" shapeId="0">
      <text>
        <r>
          <rPr>
            <sz val="8"/>
            <color indexed="81"/>
            <rFont val="Tahoma"/>
            <family val="2"/>
            <charset val="162"/>
          </rPr>
          <t xml:space="preserve">Hangi birimden ücret alınacaksa  ÜTDS NIN BİRİMLERE DAĞILIMI gözönüne alınarak o birime ait İÖ ders sayısı yazılacaktır.
</t>
        </r>
      </text>
    </comment>
    <comment ref="B71" authorId="0" shapeId="0">
      <text>
        <r>
          <rPr>
            <sz val="8"/>
            <color indexed="81"/>
            <rFont val="Tahoma"/>
            <family val="2"/>
            <charset val="162"/>
          </rPr>
          <t xml:space="preserve"> Ö.Ö.de her iki yerde ÜTDS  (AU11 hücresi  ile AU32 hücresi) eşit olmak zorundadır.
</t>
        </r>
      </text>
    </comment>
    <comment ref="C71" authorId="0" shapeId="0">
      <text>
        <r>
          <rPr>
            <sz val="8"/>
            <color indexed="81"/>
            <rFont val="Tahoma"/>
            <family val="2"/>
            <charset val="162"/>
          </rPr>
          <t xml:space="preserve">Ö.Ö.de 1.haftadaki ÜTDS ile 1.haftadaki  ÜTDS NİN BİRİMLERE DAĞILIMlarının toplamı eşit olmalıdır.
</t>
        </r>
      </text>
    </comment>
    <comment ref="D71" authorId="0" shapeId="0">
      <text>
        <r>
          <rPr>
            <sz val="8"/>
            <color indexed="81"/>
            <rFont val="Tahoma"/>
            <family val="2"/>
            <charset val="162"/>
          </rPr>
          <t xml:space="preserve">Ö.Ö.de 2.haftadaki ÜTDS ile 2.haftadaki ÜTDS NİN BİRİMLERE DAĞILIMların toplamı eşit olmalıdır.
</t>
        </r>
      </text>
    </comment>
    <comment ref="E71" authorId="0" shapeId="0">
      <text>
        <r>
          <rPr>
            <sz val="8"/>
            <color indexed="81"/>
            <rFont val="Tahoma"/>
            <family val="2"/>
            <charset val="162"/>
          </rPr>
          <t xml:space="preserve">Ö.Ö.de 3.haftadaki ÜTDS ile 3.haftadaki ÜTDS NİN BİRİMLERE DAĞILIMların toplamı eşit olmalıdır.
</t>
        </r>
      </text>
    </comment>
    <comment ref="F71" authorId="0" shapeId="0">
      <text>
        <r>
          <rPr>
            <sz val="8"/>
            <color indexed="81"/>
            <rFont val="Tahoma"/>
            <family val="2"/>
            <charset val="162"/>
          </rPr>
          <t xml:space="preserve">Ö.Ö.de 4.haftadaki ÜTDS ile 4.haftadaki ÜTDS NİN BİRİMLERE DAĞILIMların toplamı eşit olmalıdır.
</t>
        </r>
      </text>
    </comment>
    <comment ref="G71" authorId="0" shapeId="0">
      <text>
        <r>
          <rPr>
            <sz val="8"/>
            <color indexed="81"/>
            <rFont val="Tahoma"/>
            <family val="2"/>
            <charset val="162"/>
          </rPr>
          <t xml:space="preserve">Ö.Ö.de 5.haftadaki ÜTDS ile 5.haftadaki ÜTDS NİN BİRİMLERE DAĞILIMların toplamı eşit olmalıdır.
</t>
        </r>
      </text>
    </comment>
    <comment ref="J71" authorId="0" shapeId="0">
      <text>
        <r>
          <rPr>
            <sz val="8"/>
            <color indexed="81"/>
            <rFont val="Tahoma"/>
            <family val="2"/>
            <charset val="162"/>
          </rPr>
          <t xml:space="preserve"> İ.Ö.de her iki yerde ÜTDS  (AU42 hücresi  ile AU53 hücresi) eşit olmak zorundadır.
</t>
        </r>
      </text>
    </comment>
    <comment ref="K71" authorId="0" shapeId="0">
      <text>
        <r>
          <rPr>
            <sz val="8"/>
            <color indexed="81"/>
            <rFont val="Tahoma"/>
            <family val="2"/>
            <charset val="162"/>
          </rPr>
          <t xml:space="preserve">İ.Ö.de 1.haftadaki ÜTDS ile 1.haftadaki  ÜTDS NİN BİRİMLERE DAĞILIMlarının toplamı eşit olmalıdır.
</t>
        </r>
      </text>
    </comment>
    <comment ref="L71" authorId="0" shapeId="0">
      <text>
        <r>
          <rPr>
            <sz val="8"/>
            <color indexed="81"/>
            <rFont val="Tahoma"/>
            <family val="2"/>
            <charset val="162"/>
          </rPr>
          <t xml:space="preserve">İ.Ö.de 2.haftadaki ÜTDS ile 2.haftadaki  ÜTDS NİN BİRİMLERE DAĞILIMlarının toplamı eşit olmalıdır.
</t>
        </r>
      </text>
    </comment>
    <comment ref="M71" authorId="0" shapeId="0">
      <text>
        <r>
          <rPr>
            <sz val="8"/>
            <color indexed="81"/>
            <rFont val="Tahoma"/>
            <family val="2"/>
            <charset val="162"/>
          </rPr>
          <t xml:space="preserve">İ.Ö.de 3.haftadaki ÜTDS ile 3.haftadaki ÜTDS NİN BİRİMLERE DAĞILIMların toplamı eşit olmalıdır.
</t>
        </r>
      </text>
    </comment>
    <comment ref="N71" authorId="0" shapeId="0">
      <text>
        <r>
          <rPr>
            <sz val="8"/>
            <color indexed="81"/>
            <rFont val="Tahoma"/>
            <family val="2"/>
            <charset val="162"/>
          </rPr>
          <t xml:space="preserve">İ.Ö.de 4.haftadaki ÜTDS ile 4.haftadaki ÜTDS NİN BİRİMLERE DAĞILIMların toplamı eşit olmalıdır.
</t>
        </r>
      </text>
    </comment>
    <comment ref="O71" authorId="0" shapeId="0">
      <text>
        <r>
          <rPr>
            <sz val="8"/>
            <color indexed="81"/>
            <rFont val="Tahoma"/>
            <family val="2"/>
            <charset val="162"/>
          </rPr>
          <t xml:space="preserve">İ.Ö.de 5.haftadaki ÜTDS ile 5.haftadaki ÜTDS NİN BİRİMLERE DAĞILIMların toplamı eşit olmalıdır.
</t>
        </r>
      </text>
    </comment>
    <comment ref="Q71" authorId="0" shapeId="0">
      <text>
        <r>
          <rPr>
            <sz val="8"/>
            <color indexed="81"/>
            <rFont val="Tahoma"/>
            <family val="2"/>
            <charset val="162"/>
          </rPr>
          <t>Ö.Ö.de 1.haftadaki ÜD (J11 hücresi) ile ÜTDS
(X32 hücresi) eşit olmalıdır.</t>
        </r>
      </text>
    </comment>
    <comment ref="S71" authorId="0" shapeId="0">
      <text>
        <r>
          <rPr>
            <sz val="8"/>
            <color indexed="81"/>
            <rFont val="Tahoma"/>
            <family val="2"/>
            <charset val="162"/>
          </rPr>
          <t>Ö.Ö.de 1.hafta için D.F.
(I12 ile AA31) iki yerde de eşit olmalıdır.</t>
        </r>
      </text>
    </comment>
    <comment ref="T71" authorId="0" shapeId="0">
      <text>
        <r>
          <rPr>
            <sz val="8"/>
            <color indexed="81"/>
            <rFont val="Tahoma"/>
            <family val="2"/>
            <charset val="162"/>
          </rPr>
          <t>Ö.Ö.de 2.haftadaki ÜD (S11 hücresi) ile ÜTDS
(AC32 hücresi) eşit olmalıdır.</t>
        </r>
      </text>
    </comment>
    <comment ref="U71" authorId="0" shapeId="0">
      <text>
        <r>
          <rPr>
            <sz val="8"/>
            <color indexed="81"/>
            <rFont val="Tahoma"/>
            <family val="2"/>
            <charset val="162"/>
          </rPr>
          <t xml:space="preserve">Ö.Ö.de 2.hafta için D.F.
(R12 ile AE31) iki yerde de eşit olmalıdır.
</t>
        </r>
      </text>
    </comment>
    <comment ref="V71" authorId="0" shapeId="0">
      <text>
        <r>
          <rPr>
            <sz val="8"/>
            <color indexed="81"/>
            <rFont val="Tahoma"/>
            <family val="2"/>
            <charset val="162"/>
          </rPr>
          <t xml:space="preserve">Ö.Ö.de 3.haftadaki ÜD (AB11 hücresi) ile ÜTDS
(AG32 hücresi) eşit olmalıdır.
</t>
        </r>
      </text>
    </comment>
    <comment ref="W71" authorId="0" shapeId="0">
      <text>
        <r>
          <rPr>
            <sz val="8"/>
            <color indexed="81"/>
            <rFont val="Tahoma"/>
            <family val="2"/>
            <charset val="162"/>
          </rPr>
          <t xml:space="preserve">Ö.Ö.de 3.hafta için D.F.
(AA12 ile AJ31) iki yerde de eşit olmalıdır.
</t>
        </r>
      </text>
    </comment>
    <comment ref="X71" authorId="0" shapeId="0">
      <text>
        <r>
          <rPr>
            <sz val="8"/>
            <color indexed="81"/>
            <rFont val="Tahoma"/>
            <family val="2"/>
            <charset val="162"/>
          </rPr>
          <t xml:space="preserve">Ö.Ö.de 4.haftadaki ÜD (AK11 hücresi) ile ÜTDS
(AL32 hücresi) eşit olmalıdır.
</t>
        </r>
      </text>
    </comment>
    <comment ref="Y71" authorId="0" shapeId="0">
      <text>
        <r>
          <rPr>
            <sz val="8"/>
            <color indexed="81"/>
            <rFont val="Tahoma"/>
            <family val="2"/>
            <charset val="162"/>
          </rPr>
          <t xml:space="preserve">Ö.Ö.de 4.hafta için D.F.
(AJ12 ile AN31) iki yerde de eşit olmalıdır.
</t>
        </r>
      </text>
    </comment>
    <comment ref="Z71" authorId="0" shapeId="0">
      <text>
        <r>
          <rPr>
            <sz val="8"/>
            <color indexed="81"/>
            <rFont val="Tahoma"/>
            <family val="2"/>
            <charset val="162"/>
          </rPr>
          <t xml:space="preserve">Ö.Ö.de 5.haftadaki ÜD (AT11 hücresi) ile ÜTDS
(AP32 hücresi) eşit olmalıdır.
</t>
        </r>
      </text>
    </comment>
    <comment ref="AB71" authorId="0" shapeId="0">
      <text>
        <r>
          <rPr>
            <sz val="8"/>
            <color indexed="81"/>
            <rFont val="Tahoma"/>
            <family val="2"/>
            <charset val="162"/>
          </rPr>
          <t xml:space="preserve">Ö.Ö.de 5.hafta için D.F.
(AS12 ile AS31) iki yerde de eşit olmalıdır.
</t>
        </r>
      </text>
    </comment>
    <comment ref="AD71" authorId="0" shapeId="0">
      <text>
        <r>
          <rPr>
            <sz val="8"/>
            <color indexed="81"/>
            <rFont val="Tahoma"/>
            <family val="2"/>
            <charset val="162"/>
          </rPr>
          <t xml:space="preserve">İ.Ö.de 1.haftadaki ÜD (J42 hücresi) ile ÜTDS
(X53 hücresi) eşit olmalıdır.
</t>
        </r>
      </text>
    </comment>
    <comment ref="AE71" authorId="0" shapeId="0">
      <text>
        <r>
          <rPr>
            <sz val="8"/>
            <color indexed="81"/>
            <rFont val="Tahoma"/>
            <family val="2"/>
            <charset val="162"/>
          </rPr>
          <t xml:space="preserve">İ.Ö.de 1.hafta için D.F.
(I43 ile AA52) iki yerde de eşit olmalıdır.
</t>
        </r>
      </text>
    </comment>
    <comment ref="AF71" authorId="0" shapeId="0">
      <text>
        <r>
          <rPr>
            <sz val="8"/>
            <color indexed="81"/>
            <rFont val="Tahoma"/>
            <family val="2"/>
            <charset val="162"/>
          </rPr>
          <t xml:space="preserve">İ.Ö.de 2.haftadaki ÜD (S42 hücresi) ile ÜTDS
(AC53 hücresi) eşit olmalıdır.
</t>
        </r>
      </text>
    </comment>
    <comment ref="AG71" authorId="0" shapeId="0">
      <text>
        <r>
          <rPr>
            <sz val="8"/>
            <color indexed="81"/>
            <rFont val="Tahoma"/>
            <family val="2"/>
            <charset val="162"/>
          </rPr>
          <t xml:space="preserve">İ.Ö.de 2.hafta için D.F.
(R43 ile AE52) iki yerde de eşit olmalıdır.
</t>
        </r>
      </text>
    </comment>
    <comment ref="AH71" authorId="0" shapeId="0">
      <text>
        <r>
          <rPr>
            <sz val="8"/>
            <color indexed="81"/>
            <rFont val="Tahoma"/>
            <family val="2"/>
            <charset val="162"/>
          </rPr>
          <t xml:space="preserve">İ.Ö.de 3.haftadaki ÜD (AB42 hücresi) ile ÜTDS
(AG53 hücresi) eşit olmalıdır.
</t>
        </r>
      </text>
    </comment>
    <comment ref="AI71" authorId="0" shapeId="0">
      <text>
        <r>
          <rPr>
            <sz val="8"/>
            <color indexed="81"/>
            <rFont val="Tahoma"/>
            <family val="2"/>
            <charset val="162"/>
          </rPr>
          <t xml:space="preserve">İ.Ö.de 3.hafta için D.F.
(AA43 ile AJ52) iki yerde de eşit olmalıdır.
</t>
        </r>
      </text>
    </comment>
    <comment ref="AK71" authorId="0" shapeId="0">
      <text>
        <r>
          <rPr>
            <sz val="8"/>
            <color indexed="81"/>
            <rFont val="Tahoma"/>
            <family val="2"/>
            <charset val="162"/>
          </rPr>
          <t xml:space="preserve">İ.Ö.de 4.haftadaki ÜD (AK42 hücresi) ile ÜTDS
(AL53 hücresi) eşit olmalıdır.
</t>
        </r>
      </text>
    </comment>
    <comment ref="AL71" authorId="0" shapeId="0">
      <text>
        <r>
          <rPr>
            <sz val="8"/>
            <color indexed="81"/>
            <rFont val="Tahoma"/>
            <family val="2"/>
            <charset val="162"/>
          </rPr>
          <t xml:space="preserve">İ.Ö.de 4.hafta için D.F.
(AJ43 ile AN52) iki yerde de eşit olmalıdır.
</t>
        </r>
      </text>
    </comment>
    <comment ref="AM71" authorId="0" shapeId="0">
      <text>
        <r>
          <rPr>
            <sz val="8"/>
            <color indexed="81"/>
            <rFont val="Tahoma"/>
            <family val="2"/>
            <charset val="162"/>
          </rPr>
          <t xml:space="preserve">İ.Ö.de 5.haftadaki ÜD (AT42 hücresi) ile ÜTDS
(AP53 hücresi) eşit olmalıdır.
</t>
        </r>
      </text>
    </comment>
    <comment ref="AN71" authorId="0" shapeId="0">
      <text>
        <r>
          <rPr>
            <sz val="8"/>
            <color indexed="81"/>
            <rFont val="Tahoma"/>
            <family val="2"/>
            <charset val="162"/>
          </rPr>
          <t xml:space="preserve">İ.Ö.de 5.hafta için D.F.
(AS43 ile AS52) iki yerde de eşit olmalıdır.
</t>
        </r>
      </text>
    </comment>
  </commentList>
</comments>
</file>

<file path=xl/comments2.xml><?xml version="1.0" encoding="utf-8"?>
<comments xmlns="http://schemas.openxmlformats.org/spreadsheetml/2006/main">
  <authors>
    <author>ekrem</author>
  </authors>
  <commentList>
    <comment ref="H5" authorId="0" shapeId="0">
      <text>
        <r>
          <rPr>
            <sz val="8"/>
            <color indexed="81"/>
            <rFont val="Tahoma"/>
            <family val="2"/>
            <charset val="162"/>
          </rPr>
          <t xml:space="preserve">Ünvanı ile beraber yazılacaktır.
</t>
        </r>
      </text>
    </comment>
    <comment ref="H6" authorId="0" shapeId="0">
      <text>
        <r>
          <rPr>
            <sz val="8"/>
            <color indexed="81"/>
            <rFont val="Tahoma"/>
            <family val="2"/>
            <charset val="162"/>
          </rPr>
          <t xml:space="preserve">Bu kısma, zorunlu ders yükünü etkileyecek idari görevler yazılacaktır. </t>
        </r>
        <r>
          <rPr>
            <b/>
            <sz val="8"/>
            <color indexed="81"/>
            <rFont val="Tahoma"/>
            <family val="2"/>
            <charset val="162"/>
          </rPr>
          <t xml:space="preserve">Rektör, Rektör Yardımcısı, </t>
        </r>
        <r>
          <rPr>
            <b/>
            <i/>
            <sz val="8"/>
            <color indexed="81"/>
            <rFont val="Tahoma"/>
            <family val="2"/>
            <charset val="162"/>
          </rPr>
          <t>Dekan, Dekan Yardımcısı, Enstitü Müdürü, Enstitü Müdür Yardımcısı, MYO Müdürü, MYO Müdür Yardımcısı, Bölüm Başkanı</t>
        </r>
        <r>
          <rPr>
            <sz val="8"/>
            <color indexed="81"/>
            <rFont val="Tahoma"/>
            <family val="2"/>
            <charset val="162"/>
          </rPr>
          <t xml:space="preserve"> ... vs. Anabilim Dalı Başkanlığı, Bölüm Başkan yardımcılığı görevleri zorunlu ders yükünü etkilemediğinden yazılmasına gerek yoktur. Zorunlu ders yükünü etkileyecek bir idari görev  olmaması durumunda bu kısım boş</t>
        </r>
        <r>
          <rPr>
            <b/>
            <sz val="8"/>
            <color indexed="81"/>
            <rFont val="Tahoma"/>
            <family val="2"/>
            <charset val="162"/>
          </rPr>
          <t xml:space="preserve"> </t>
        </r>
        <r>
          <rPr>
            <sz val="8"/>
            <color indexed="81"/>
            <rFont val="Tahoma"/>
            <family val="2"/>
            <charset val="162"/>
          </rPr>
          <t xml:space="preserve">bırakılacaktır. </t>
        </r>
      </text>
    </comment>
    <comment ref="C12" authorId="0" shapeId="0">
      <text>
        <r>
          <rPr>
            <sz val="8"/>
            <color indexed="81"/>
            <rFont val="Tahoma"/>
            <family val="2"/>
            <charset val="162"/>
          </rPr>
          <t xml:space="preserve">Kodu olmayan dersler için bu kısım boş bırakılacaktır.
</t>
        </r>
      </text>
    </comment>
    <comment ref="D12" authorId="0" shapeId="0">
      <text>
        <r>
          <rPr>
            <b/>
            <sz val="8"/>
            <color indexed="81"/>
            <rFont val="Tahoma"/>
            <family val="2"/>
            <charset val="162"/>
          </rPr>
          <t>1.</t>
        </r>
        <r>
          <rPr>
            <sz val="8"/>
            <color indexed="81"/>
            <rFont val="Tahoma"/>
            <family val="2"/>
            <charset val="162"/>
          </rPr>
          <t xml:space="preserve"> Derslerin adları öğrenci kartekslerinde olduğu gibi yazılacak, aynı anlama gelse bile dersin adı değiştirilmeyecektir. Lisansüstü dersler de Enstitü Yönetim Kurulunun kabul ettiği adlarla yazılacaktır.
</t>
        </r>
        <r>
          <rPr>
            <b/>
            <sz val="8"/>
            <color indexed="81"/>
            <rFont val="Tahoma"/>
            <family val="2"/>
            <charset val="162"/>
          </rPr>
          <t>2.</t>
        </r>
        <r>
          <rPr>
            <sz val="8"/>
            <color indexed="81"/>
            <rFont val="Tahoma"/>
            <family val="2"/>
            <charset val="162"/>
          </rPr>
          <t xml:space="preserve"> Eğer ayrılan yer yeterli oluyorsa dersin adı kısaltma yapılmadan yazılacaktır. Ayrılan yer yeterli olmazsa dersin ismini değiştirmeden, anlaşılacak şekilde, kısaltma yapılabilir.
</t>
        </r>
        <r>
          <rPr>
            <b/>
            <sz val="8"/>
            <color indexed="81"/>
            <rFont val="Tahoma"/>
            <family val="2"/>
            <charset val="162"/>
          </rPr>
          <t>3</t>
        </r>
        <r>
          <rPr>
            <sz val="8"/>
            <color indexed="81"/>
            <rFont val="Tahoma"/>
            <family val="2"/>
            <charset val="162"/>
          </rPr>
          <t xml:space="preserve">. Bir dersi aşağıdaki programda S.No da karşılık gelen Roma rakamı temsil edecektir. Örneğin, II rakamına karşılık gelen Teorik Ders Bölüm programında P.tesi 08.00-10.00 arasında ise Teorik Derslerin Programında P.tesi 08.00-09.00 ve 09.00-10.00 karelerinin her birine II yazılacaktır. 
</t>
        </r>
        <r>
          <rPr>
            <b/>
            <sz val="8"/>
            <color indexed="81"/>
            <rFont val="Tahoma"/>
            <family val="2"/>
            <charset val="162"/>
          </rPr>
          <t>4.</t>
        </r>
        <r>
          <rPr>
            <sz val="8"/>
            <color indexed="81"/>
            <rFont val="Tahoma"/>
            <family val="2"/>
            <charset val="162"/>
          </rPr>
          <t xml:space="preserve"> S.No daki bir Roma rakamı hem teorik ders hemde Diğer Faaliyetlerdeki bir dersi temsil edebilir. Bu bir karışıklığa meydan vermez. Örneğin, S.No daki I rakamına hem Teorik bir ders hem de Diğer faaliyetlerden bir derse karşılık gelirse Teorik Derse karşılık gelen rakam Teorik Ders Programına, Diğer Faaliyete karşılık gelen aynı rakam Diğer Faaliyetler Programına yazılacaktır.
</t>
        </r>
        <r>
          <rPr>
            <b/>
            <sz val="8"/>
            <color indexed="81"/>
            <rFont val="Tahoma"/>
            <family val="2"/>
            <charset val="162"/>
          </rPr>
          <t>5.</t>
        </r>
        <r>
          <rPr>
            <sz val="8"/>
            <color indexed="81"/>
            <rFont val="Tahoma"/>
            <family val="2"/>
            <charset val="162"/>
          </rPr>
          <t xml:space="preserve"> Enstitülerde Lisansüstü öğrencilere </t>
        </r>
        <r>
          <rPr>
            <b/>
            <sz val="8"/>
            <color indexed="81"/>
            <rFont val="Tahoma"/>
            <family val="2"/>
            <charset val="162"/>
          </rPr>
          <t>Danışmanlık</t>
        </r>
        <r>
          <rPr>
            <sz val="8"/>
            <color indexed="81"/>
            <rFont val="Tahoma"/>
            <family val="2"/>
            <charset val="162"/>
          </rPr>
          <t xml:space="preserve"> yapan öğretim üyelerinin açtıkları </t>
        </r>
        <r>
          <rPr>
            <b/>
            <sz val="8"/>
            <color indexed="81"/>
            <rFont val="Tahoma"/>
            <family val="2"/>
            <charset val="162"/>
          </rPr>
          <t>Uzmanlık Alan Dersi</t>
        </r>
        <r>
          <rPr>
            <sz val="8"/>
            <color indexed="81"/>
            <rFont val="Tahoma"/>
            <family val="2"/>
            <charset val="162"/>
          </rPr>
          <t xml:space="preserve"> teorik ders olarak yazılacaktır.
</t>
        </r>
        <r>
          <rPr>
            <b/>
            <sz val="8"/>
            <color indexed="81"/>
            <rFont val="Tahoma"/>
            <family val="2"/>
            <charset val="162"/>
          </rPr>
          <t>6.</t>
        </r>
        <r>
          <rPr>
            <sz val="8"/>
            <color indexed="81"/>
            <rFont val="Tahoma"/>
            <family val="2"/>
            <charset val="162"/>
          </rPr>
          <t xml:space="preserve"> Dersler, Fen-Edebiyat Fakültesi derslerinden başlanarak yazılacak ve aynı fakülte/enstitü/myo nun dersleri alt alta yazılacaktır.</t>
        </r>
        <r>
          <rPr>
            <sz val="8"/>
            <color indexed="81"/>
            <rFont val="Tahoma"/>
            <family val="2"/>
            <charset val="162"/>
          </rPr>
          <t xml:space="preserve">
</t>
        </r>
      </text>
    </comment>
    <comment ref="S12" authorId="0" shapeId="0">
      <text>
        <r>
          <rPr>
            <sz val="8"/>
            <color indexed="81"/>
            <rFont val="Tahoma"/>
            <family val="2"/>
            <charset val="162"/>
          </rPr>
          <t xml:space="preserve">Kodu olmayan dersler için bu kısım boş bırakılacaktır.
</t>
        </r>
      </text>
    </comment>
    <comment ref="T12" authorId="0" shapeId="0">
      <text>
        <r>
          <rPr>
            <b/>
            <sz val="8"/>
            <color indexed="81"/>
            <rFont val="Tahoma"/>
            <family val="2"/>
            <charset val="162"/>
          </rPr>
          <t>1.</t>
        </r>
        <r>
          <rPr>
            <sz val="8"/>
            <color indexed="81"/>
            <rFont val="Tahoma"/>
            <family val="2"/>
            <charset val="162"/>
          </rPr>
          <t xml:space="preserve"> Derslerin adları öğrenci kartekslerinde olduğu gibi yazılacak, aynı anlama gelse bile dersin adı değiştirilmeyecektir. Lisansüstü dersler de Enstitü Yönetim Kurulunun kabul ettiği adlarla yazılacaktır.
</t>
        </r>
        <r>
          <rPr>
            <b/>
            <sz val="8"/>
            <color indexed="81"/>
            <rFont val="Tahoma"/>
            <family val="2"/>
            <charset val="162"/>
          </rPr>
          <t>2.</t>
        </r>
        <r>
          <rPr>
            <sz val="8"/>
            <color indexed="81"/>
            <rFont val="Tahoma"/>
            <family val="2"/>
            <charset val="162"/>
          </rPr>
          <t xml:space="preserve"> Eğer ayrılan yer yeterli oluyorsa dersin adı kısaltma yapılmadan yazılacaktır. Ayrılan yer yeterli olmazsa dersin ismini değiştirmeden, anlaşılacak şekilde, kısaltma yapılabilir.
</t>
        </r>
        <r>
          <rPr>
            <b/>
            <sz val="8"/>
            <color indexed="81"/>
            <rFont val="Tahoma"/>
            <family val="2"/>
            <charset val="162"/>
          </rPr>
          <t>3</t>
        </r>
        <r>
          <rPr>
            <sz val="8"/>
            <color indexed="81"/>
            <rFont val="Tahoma"/>
            <family val="2"/>
            <charset val="162"/>
          </rPr>
          <t xml:space="preserve">. Bir dersi aşağıdaki programda S.No da karşılık gelen Roma rakamı temsil edecektir. Örneğin, II rakamına karşılık gelen Teorik Ders Bölüm programında P.tesi 08.00-10.00 arasında ise Teorik Derslerin Programında P.tesi 08.00-09.00 ve 09.00-10.00 karelerinin her birine II yazılacaktır. 
</t>
        </r>
        <r>
          <rPr>
            <b/>
            <sz val="8"/>
            <color indexed="81"/>
            <rFont val="Tahoma"/>
            <family val="2"/>
            <charset val="162"/>
          </rPr>
          <t>4.</t>
        </r>
        <r>
          <rPr>
            <sz val="8"/>
            <color indexed="81"/>
            <rFont val="Tahoma"/>
            <family val="2"/>
            <charset val="162"/>
          </rPr>
          <t xml:space="preserve"> S.No daki bir Roma rakamı hem teorik ders hemde Diğer Faaliyetlerdeki bir dersi temsil edebilir. Bu bir karışıklığa meydan vermez. Örneğin, S.No daki I rakamına hem Teorik bir ders hem de Diğer faaliyetlerden bir derse karşılık gelirse Teorik Derse karşılık gelen rakam Teorik Ders Programına, Diğer Faaliyete karşılık gelen aynı rakam Diğer Faaliyetler Programına yazılacaktır.
</t>
        </r>
        <r>
          <rPr>
            <b/>
            <sz val="8"/>
            <color indexed="81"/>
            <rFont val="Tahoma"/>
            <family val="2"/>
            <charset val="162"/>
          </rPr>
          <t>5.</t>
        </r>
        <r>
          <rPr>
            <sz val="8"/>
            <color indexed="81"/>
            <rFont val="Tahoma"/>
            <family val="2"/>
            <charset val="162"/>
          </rPr>
          <t xml:space="preserve"> Enstitülerde Lisansüstü öğrencilere </t>
        </r>
        <r>
          <rPr>
            <b/>
            <sz val="8"/>
            <color indexed="81"/>
            <rFont val="Tahoma"/>
            <family val="2"/>
            <charset val="162"/>
          </rPr>
          <t>Danışmanlık</t>
        </r>
        <r>
          <rPr>
            <sz val="8"/>
            <color indexed="81"/>
            <rFont val="Tahoma"/>
            <family val="2"/>
            <charset val="162"/>
          </rPr>
          <t xml:space="preserve"> yapan öğretim üyelerinin açtıkları </t>
        </r>
        <r>
          <rPr>
            <b/>
            <sz val="8"/>
            <color indexed="81"/>
            <rFont val="Tahoma"/>
            <family val="2"/>
            <charset val="162"/>
          </rPr>
          <t>Uzmanlık Alan Dersi</t>
        </r>
        <r>
          <rPr>
            <sz val="8"/>
            <color indexed="81"/>
            <rFont val="Tahoma"/>
            <family val="2"/>
            <charset val="162"/>
          </rPr>
          <t xml:space="preserve"> teorik ders olarak yazılacaktır.
</t>
        </r>
        <r>
          <rPr>
            <b/>
            <sz val="8"/>
            <color indexed="81"/>
            <rFont val="Tahoma"/>
            <family val="2"/>
            <charset val="162"/>
          </rPr>
          <t>6.</t>
        </r>
        <r>
          <rPr>
            <sz val="8"/>
            <color indexed="81"/>
            <rFont val="Tahoma"/>
            <family val="2"/>
            <charset val="162"/>
          </rPr>
          <t xml:space="preserve"> Dersler, Fen-Edebiyat Fakültesi derslerinden başlanarak yazılacak ve aynı fakülte/enstitü/myo nun dersleri alt alta yazılacaktır.</t>
        </r>
        <r>
          <rPr>
            <sz val="8"/>
            <color indexed="81"/>
            <rFont val="Tahoma"/>
            <family val="2"/>
            <charset val="162"/>
          </rPr>
          <t xml:space="preserve">
</t>
        </r>
      </text>
    </comment>
    <comment ref="D13" authorId="0" shapeId="0">
      <text>
        <r>
          <rPr>
            <b/>
            <sz val="8"/>
            <color indexed="81"/>
            <rFont val="Tahoma"/>
            <family val="2"/>
            <charset val="162"/>
          </rPr>
          <t>1.</t>
        </r>
        <r>
          <rPr>
            <sz val="8"/>
            <color indexed="81"/>
            <rFont val="Tahoma"/>
            <family val="2"/>
            <charset val="162"/>
          </rPr>
          <t xml:space="preserve"> Derslerin adları öğrenci kartekslerinde olduğu gibi yazılacak, aynı anlama gelse bile dersin adı değiştirilmeyecektir. Lisansüstü dersler de Enstitü Yönetim Kurulunun kabul ettiği adlarla yazılacaktır.
</t>
        </r>
        <r>
          <rPr>
            <b/>
            <sz val="8"/>
            <color indexed="81"/>
            <rFont val="Tahoma"/>
            <family val="2"/>
            <charset val="162"/>
          </rPr>
          <t>2.</t>
        </r>
        <r>
          <rPr>
            <sz val="8"/>
            <color indexed="81"/>
            <rFont val="Tahoma"/>
            <family val="2"/>
            <charset val="162"/>
          </rPr>
          <t xml:space="preserve"> Eğer ayrılan yer yeterli oluyorsa dersin adı kısaltma yapılmadan yazılacaktır. Ayrılan yer yeterli olmazsa dersin ismini değiştirmeden, anlaşılacak şekilde, kısaltma yapılabilir.
</t>
        </r>
        <r>
          <rPr>
            <b/>
            <sz val="8"/>
            <color indexed="81"/>
            <rFont val="Tahoma"/>
            <family val="2"/>
            <charset val="162"/>
          </rPr>
          <t>3</t>
        </r>
        <r>
          <rPr>
            <sz val="8"/>
            <color indexed="81"/>
            <rFont val="Tahoma"/>
            <family val="2"/>
            <charset val="162"/>
          </rPr>
          <t xml:space="preserve">. Bir dersi aşağıdaki programda S.No da karşılık gelen Roma rakamı temsil edecektir. Örneğin, II rakamına karşılık gelen Teorik Ders Bölüm programında P.tesi 08.00-10.00 arasında ise Teorik Derslerin Programında P.tesi 08.00-09.00 ve 09.00-10.00 karelerinin her birine II yazılacaktır. 
</t>
        </r>
        <r>
          <rPr>
            <b/>
            <sz val="8"/>
            <color indexed="81"/>
            <rFont val="Tahoma"/>
            <family val="2"/>
            <charset val="162"/>
          </rPr>
          <t>4.</t>
        </r>
        <r>
          <rPr>
            <sz val="8"/>
            <color indexed="81"/>
            <rFont val="Tahoma"/>
            <family val="2"/>
            <charset val="162"/>
          </rPr>
          <t xml:space="preserve"> S.No daki bir Roma rakamı hem teorik ders hemde Diğer Faaliyetlerdeki bir dersi temsil edebilir. Bu bir karışıklığa meydan vermez. Örneğin, S.No daki I rakamına hem Teorik bir ders hem de Diğer faaliyetlerden bir derse karşılık gelirse Teorik Derse karşılık gelen rakam Teorik Ders Programına, Diğer Faaliyete karşılık gelen aynı rakam Diğer Faaliyetler Programına yazılacaktır.
</t>
        </r>
        <r>
          <rPr>
            <b/>
            <sz val="8"/>
            <color indexed="81"/>
            <rFont val="Tahoma"/>
            <family val="2"/>
            <charset val="162"/>
          </rPr>
          <t>5.</t>
        </r>
        <r>
          <rPr>
            <sz val="8"/>
            <color indexed="81"/>
            <rFont val="Tahoma"/>
            <family val="2"/>
            <charset val="162"/>
          </rPr>
          <t xml:space="preserve"> Enstitülerde Lisansüstü öğrencilere </t>
        </r>
        <r>
          <rPr>
            <b/>
            <sz val="8"/>
            <color indexed="81"/>
            <rFont val="Tahoma"/>
            <family val="2"/>
            <charset val="162"/>
          </rPr>
          <t>Danışmanlık</t>
        </r>
        <r>
          <rPr>
            <sz val="8"/>
            <color indexed="81"/>
            <rFont val="Tahoma"/>
            <family val="2"/>
            <charset val="162"/>
          </rPr>
          <t xml:space="preserve"> yapan öğretim üyelerinin açtıkları </t>
        </r>
        <r>
          <rPr>
            <b/>
            <sz val="8"/>
            <color indexed="81"/>
            <rFont val="Tahoma"/>
            <family val="2"/>
            <charset val="162"/>
          </rPr>
          <t>Uzmanlık Alan Dersi</t>
        </r>
        <r>
          <rPr>
            <sz val="8"/>
            <color indexed="81"/>
            <rFont val="Tahoma"/>
            <family val="2"/>
            <charset val="162"/>
          </rPr>
          <t xml:space="preserve"> teorik ders olarak yazılacaktır.
</t>
        </r>
        <r>
          <rPr>
            <b/>
            <sz val="8"/>
            <color indexed="81"/>
            <rFont val="Tahoma"/>
            <family val="2"/>
            <charset val="162"/>
          </rPr>
          <t>6.</t>
        </r>
        <r>
          <rPr>
            <sz val="8"/>
            <color indexed="81"/>
            <rFont val="Tahoma"/>
            <family val="2"/>
            <charset val="162"/>
          </rPr>
          <t xml:space="preserve"> Dersler, Fen-Edebiyat Fakültesi derslerinden başlanarak yazılacak ve aynı fakülte/enstitü/myo nun dersleri alt alta yazılacaktır.</t>
        </r>
        <r>
          <rPr>
            <sz val="8"/>
            <color indexed="81"/>
            <rFont val="Tahoma"/>
            <family val="2"/>
            <charset val="162"/>
          </rPr>
          <t xml:space="preserve">
</t>
        </r>
      </text>
    </comment>
    <comment ref="D14" authorId="0" shapeId="0">
      <text>
        <r>
          <rPr>
            <b/>
            <sz val="8"/>
            <color indexed="81"/>
            <rFont val="Tahoma"/>
            <family val="2"/>
            <charset val="162"/>
          </rPr>
          <t>1.</t>
        </r>
        <r>
          <rPr>
            <sz val="8"/>
            <color indexed="81"/>
            <rFont val="Tahoma"/>
            <family val="2"/>
            <charset val="162"/>
          </rPr>
          <t xml:space="preserve"> Derslerin adları öğrenci kartekslerinde olduğu gibi yazılacak, aynı anlama gelse bile dersin adı değiştirilmeyecektir. Lisansüstü dersler de Enstitü Yönetim Kurulunun kabul ettiği adlarla yazılacaktır.
</t>
        </r>
        <r>
          <rPr>
            <b/>
            <sz val="8"/>
            <color indexed="81"/>
            <rFont val="Tahoma"/>
            <family val="2"/>
            <charset val="162"/>
          </rPr>
          <t>2.</t>
        </r>
        <r>
          <rPr>
            <sz val="8"/>
            <color indexed="81"/>
            <rFont val="Tahoma"/>
            <family val="2"/>
            <charset val="162"/>
          </rPr>
          <t xml:space="preserve"> Eğer ayrılan yer yeterli oluyorsa dersin adı kısaltma yapılmadan yazılacaktır. Ayrılan yer yeterli olmazsa dersin ismini değiştirmeden, anlaşılacak şekilde, kısaltma yapılabilir.
</t>
        </r>
        <r>
          <rPr>
            <b/>
            <sz val="8"/>
            <color indexed="81"/>
            <rFont val="Tahoma"/>
            <family val="2"/>
            <charset val="162"/>
          </rPr>
          <t>3</t>
        </r>
        <r>
          <rPr>
            <sz val="8"/>
            <color indexed="81"/>
            <rFont val="Tahoma"/>
            <family val="2"/>
            <charset val="162"/>
          </rPr>
          <t xml:space="preserve">. Bir dersi aşağıdaki programda S.No da karşılık gelen Roma rakamı temsil edecektir. Örneğin, II rakamına karşılık gelen Teorik Ders Bölüm programında P.tesi 08.00-10.00 arasında ise Teorik Derslerin Programında P.tesi 08.00-09.00 ve 09.00-10.00 karelerinin her birine II yazılacaktır. 
</t>
        </r>
        <r>
          <rPr>
            <b/>
            <sz val="8"/>
            <color indexed="81"/>
            <rFont val="Tahoma"/>
            <family val="2"/>
            <charset val="162"/>
          </rPr>
          <t>4.</t>
        </r>
        <r>
          <rPr>
            <sz val="8"/>
            <color indexed="81"/>
            <rFont val="Tahoma"/>
            <family val="2"/>
            <charset val="162"/>
          </rPr>
          <t xml:space="preserve"> S.No daki bir Roma rakamı hem teorik ders hemde Diğer Faaliyetlerdeki bir dersi temsil edebilir. Bu bir karışıklığa meydan vermez. Örneğin, S.No daki I rakamına hem Teorik bir ders hem de Diğer faaliyetlerden bir derse karşılık gelirse Teorik Derse karşılık gelen rakam Teorik Ders Programına, Diğer Faaliyete karşılık gelen aynı rakam Diğer Faaliyetler Programına yazılacaktır.
</t>
        </r>
        <r>
          <rPr>
            <b/>
            <sz val="8"/>
            <color indexed="81"/>
            <rFont val="Tahoma"/>
            <family val="2"/>
            <charset val="162"/>
          </rPr>
          <t>5.</t>
        </r>
        <r>
          <rPr>
            <sz val="8"/>
            <color indexed="81"/>
            <rFont val="Tahoma"/>
            <family val="2"/>
            <charset val="162"/>
          </rPr>
          <t xml:space="preserve"> Enstitülerde Lisansüstü öğrencilere </t>
        </r>
        <r>
          <rPr>
            <b/>
            <sz val="8"/>
            <color indexed="81"/>
            <rFont val="Tahoma"/>
            <family val="2"/>
            <charset val="162"/>
          </rPr>
          <t>Danışmanlık</t>
        </r>
        <r>
          <rPr>
            <sz val="8"/>
            <color indexed="81"/>
            <rFont val="Tahoma"/>
            <family val="2"/>
            <charset val="162"/>
          </rPr>
          <t xml:space="preserve"> yapan öğretim üyelerinin açtıkları </t>
        </r>
        <r>
          <rPr>
            <b/>
            <sz val="8"/>
            <color indexed="81"/>
            <rFont val="Tahoma"/>
            <family val="2"/>
            <charset val="162"/>
          </rPr>
          <t>Uzmanlık Alan Dersi</t>
        </r>
        <r>
          <rPr>
            <sz val="8"/>
            <color indexed="81"/>
            <rFont val="Tahoma"/>
            <family val="2"/>
            <charset val="162"/>
          </rPr>
          <t xml:space="preserve"> teorik ders olarak yazılacaktır.
</t>
        </r>
        <r>
          <rPr>
            <b/>
            <sz val="8"/>
            <color indexed="81"/>
            <rFont val="Tahoma"/>
            <family val="2"/>
            <charset val="162"/>
          </rPr>
          <t>6.</t>
        </r>
        <r>
          <rPr>
            <sz val="8"/>
            <color indexed="81"/>
            <rFont val="Tahoma"/>
            <family val="2"/>
            <charset val="162"/>
          </rPr>
          <t xml:space="preserve"> Dersler, Fen-Edebiyat Fakültesi derslerinden başlanarak yazılacak ve aynı fakülte/enstitü/myo nun dersleri alt alta yazılacaktır.</t>
        </r>
        <r>
          <rPr>
            <sz val="8"/>
            <color indexed="81"/>
            <rFont val="Tahoma"/>
            <family val="2"/>
            <charset val="162"/>
          </rPr>
          <t xml:space="preserve">
</t>
        </r>
      </text>
    </comment>
    <comment ref="T14" authorId="0" shapeId="0">
      <text>
        <r>
          <rPr>
            <b/>
            <sz val="8"/>
            <color indexed="81"/>
            <rFont val="Tahoma"/>
            <family val="2"/>
            <charset val="162"/>
          </rPr>
          <t>1.</t>
        </r>
        <r>
          <rPr>
            <sz val="8"/>
            <color indexed="81"/>
            <rFont val="Tahoma"/>
            <family val="2"/>
            <charset val="162"/>
          </rPr>
          <t xml:space="preserve"> Derslerin adları öğrenci kartekslerinde olduğu gibi yazılacak, aynı anlama gelse bile dersin adı değiştirilmeyecektir. Lisansüstü dersler de Enstitü Yönetim Kurulunun kabul ettiği adlarla yazılacaktır.
</t>
        </r>
        <r>
          <rPr>
            <b/>
            <sz val="8"/>
            <color indexed="81"/>
            <rFont val="Tahoma"/>
            <family val="2"/>
            <charset val="162"/>
          </rPr>
          <t>2.</t>
        </r>
        <r>
          <rPr>
            <sz val="8"/>
            <color indexed="81"/>
            <rFont val="Tahoma"/>
            <family val="2"/>
            <charset val="162"/>
          </rPr>
          <t xml:space="preserve"> Eğer ayrılan yer yeterli oluyorsa dersin adı kısaltma yapılmadan yazılacaktır. Ayrılan yer yeterli olmazsa dersin ismini değiştirmeden, anlaşılacak şekilde, kısaltma yapılabilir.
</t>
        </r>
        <r>
          <rPr>
            <b/>
            <sz val="8"/>
            <color indexed="81"/>
            <rFont val="Tahoma"/>
            <family val="2"/>
            <charset val="162"/>
          </rPr>
          <t>3</t>
        </r>
        <r>
          <rPr>
            <sz val="8"/>
            <color indexed="81"/>
            <rFont val="Tahoma"/>
            <family val="2"/>
            <charset val="162"/>
          </rPr>
          <t xml:space="preserve">. Bir dersi aşağıdaki programda S.No da karşılık gelen Roma rakamı temsil edecektir. Örneğin, II rakamına karşılık gelen Teorik Ders Bölüm programında P.tesi 08.00-10.00 arasında ise Teorik Derslerin Programında P.tesi 08.00-09.00 ve 09.00-10.00 karelerinin her birine II yazılacaktır. 
</t>
        </r>
        <r>
          <rPr>
            <b/>
            <sz val="8"/>
            <color indexed="81"/>
            <rFont val="Tahoma"/>
            <family val="2"/>
            <charset val="162"/>
          </rPr>
          <t>4.</t>
        </r>
        <r>
          <rPr>
            <sz val="8"/>
            <color indexed="81"/>
            <rFont val="Tahoma"/>
            <family val="2"/>
            <charset val="162"/>
          </rPr>
          <t xml:space="preserve"> S.No daki bir Roma rakamı hem teorik ders hemde Diğer Faaliyetlerdeki bir dersi temsil edebilir. Bu bir karışıklığa meydan vermez. Örneğin, S.No daki I rakamına hem Teorik bir ders hem de Diğer faaliyetlerden bir derse karşılık gelirse Teorik Derse karşılık gelen rakam Teorik Ders Programına, Diğer Faaliyete karşılık gelen aynı rakam Diğer Faaliyetler Programına yazılacaktır.
</t>
        </r>
        <r>
          <rPr>
            <b/>
            <sz val="8"/>
            <color indexed="81"/>
            <rFont val="Tahoma"/>
            <family val="2"/>
            <charset val="162"/>
          </rPr>
          <t>5.</t>
        </r>
        <r>
          <rPr>
            <sz val="8"/>
            <color indexed="81"/>
            <rFont val="Tahoma"/>
            <family val="2"/>
            <charset val="162"/>
          </rPr>
          <t xml:space="preserve"> Enstitülerde Lisansüstü öğrencilere </t>
        </r>
        <r>
          <rPr>
            <b/>
            <sz val="8"/>
            <color indexed="81"/>
            <rFont val="Tahoma"/>
            <family val="2"/>
            <charset val="162"/>
          </rPr>
          <t>Danışmanlık</t>
        </r>
        <r>
          <rPr>
            <sz val="8"/>
            <color indexed="81"/>
            <rFont val="Tahoma"/>
            <family val="2"/>
            <charset val="162"/>
          </rPr>
          <t xml:space="preserve"> yapan öğretim üyelerinin açtıkları </t>
        </r>
        <r>
          <rPr>
            <b/>
            <sz val="8"/>
            <color indexed="81"/>
            <rFont val="Tahoma"/>
            <family val="2"/>
            <charset val="162"/>
          </rPr>
          <t>Uzmanlık Alan Dersi</t>
        </r>
        <r>
          <rPr>
            <sz val="8"/>
            <color indexed="81"/>
            <rFont val="Tahoma"/>
            <family val="2"/>
            <charset val="162"/>
          </rPr>
          <t xml:space="preserve"> teorik ders olarak yazılacaktır.
</t>
        </r>
        <r>
          <rPr>
            <b/>
            <sz val="8"/>
            <color indexed="81"/>
            <rFont val="Tahoma"/>
            <family val="2"/>
            <charset val="162"/>
          </rPr>
          <t>6.</t>
        </r>
        <r>
          <rPr>
            <sz val="8"/>
            <color indexed="81"/>
            <rFont val="Tahoma"/>
            <family val="2"/>
            <charset val="162"/>
          </rPr>
          <t xml:space="preserve"> Dersler, Fen-Edebiyat Fakültesi derslerinden başlanarak yazılacak ve aynı fakülte/enstitü/myo nun dersleri alt alta yazılacaktır.</t>
        </r>
        <r>
          <rPr>
            <sz val="8"/>
            <color indexed="81"/>
            <rFont val="Tahoma"/>
            <family val="2"/>
            <charset val="162"/>
          </rPr>
          <t xml:space="preserve">
</t>
        </r>
      </text>
    </comment>
    <comment ref="D15" authorId="0" shapeId="0">
      <text>
        <r>
          <rPr>
            <b/>
            <sz val="8"/>
            <color indexed="81"/>
            <rFont val="Tahoma"/>
            <family val="2"/>
            <charset val="162"/>
          </rPr>
          <t>1.</t>
        </r>
        <r>
          <rPr>
            <sz val="8"/>
            <color indexed="81"/>
            <rFont val="Tahoma"/>
            <family val="2"/>
            <charset val="162"/>
          </rPr>
          <t xml:space="preserve"> Derslerin adları öğrenci kartekslerinde olduğu gibi yazılacak, aynı anlama gelse bile dersin adı değiştirilmeyecektir. Lisansüstü dersler de Enstitü Yönetim Kurulunun kabul ettiği adlarla yazılacaktır.
</t>
        </r>
        <r>
          <rPr>
            <b/>
            <sz val="8"/>
            <color indexed="81"/>
            <rFont val="Tahoma"/>
            <family val="2"/>
            <charset val="162"/>
          </rPr>
          <t>2.</t>
        </r>
        <r>
          <rPr>
            <sz val="8"/>
            <color indexed="81"/>
            <rFont val="Tahoma"/>
            <family val="2"/>
            <charset val="162"/>
          </rPr>
          <t xml:space="preserve"> Eğer ayrılan yer yeterli oluyorsa dersin adı kısaltma yapılmadan yazılacaktır. Ayrılan yer yeterli olmazsa dersin ismini değiştirmeden, anlaşılacak şekilde, kısaltma yapılabilir.
</t>
        </r>
        <r>
          <rPr>
            <b/>
            <sz val="8"/>
            <color indexed="81"/>
            <rFont val="Tahoma"/>
            <family val="2"/>
            <charset val="162"/>
          </rPr>
          <t>3</t>
        </r>
        <r>
          <rPr>
            <sz val="8"/>
            <color indexed="81"/>
            <rFont val="Tahoma"/>
            <family val="2"/>
            <charset val="162"/>
          </rPr>
          <t xml:space="preserve">. Bir dersi aşağıdaki programda S.No da karşılık gelen Roma rakamı temsil edecektir. Örneğin, II rakamına karşılık gelen Teorik Ders Bölüm programında P.tesi 08.00-10.00 arasında ise Teorik Derslerin Programında P.tesi 08.00-09.00 ve 09.00-10.00 karelerinin her birine II yazılacaktır. 
</t>
        </r>
        <r>
          <rPr>
            <b/>
            <sz val="8"/>
            <color indexed="81"/>
            <rFont val="Tahoma"/>
            <family val="2"/>
            <charset val="162"/>
          </rPr>
          <t>4.</t>
        </r>
        <r>
          <rPr>
            <sz val="8"/>
            <color indexed="81"/>
            <rFont val="Tahoma"/>
            <family val="2"/>
            <charset val="162"/>
          </rPr>
          <t xml:space="preserve"> S.No daki bir Roma rakamı hem teorik ders hemde Diğer Faaliyetlerdeki bir dersi temsil edebilir. Bu bir karışıklığa meydan vermez. Örneğin, S.No daki I rakamına hem Teorik bir ders hem de Diğer faaliyetlerden bir derse karşılık gelirse Teorik Derse karşılık gelen rakam Teorik Ders Programına, Diğer Faaliyete karşılık gelen aynı rakam Diğer Faaliyetler Programına yazılacaktır.
</t>
        </r>
        <r>
          <rPr>
            <b/>
            <sz val="8"/>
            <color indexed="81"/>
            <rFont val="Tahoma"/>
            <family val="2"/>
            <charset val="162"/>
          </rPr>
          <t>5.</t>
        </r>
        <r>
          <rPr>
            <sz val="8"/>
            <color indexed="81"/>
            <rFont val="Tahoma"/>
            <family val="2"/>
            <charset val="162"/>
          </rPr>
          <t xml:space="preserve"> Enstitülerde Lisansüstü öğrencilere </t>
        </r>
        <r>
          <rPr>
            <b/>
            <sz val="8"/>
            <color indexed="81"/>
            <rFont val="Tahoma"/>
            <family val="2"/>
            <charset val="162"/>
          </rPr>
          <t>Danışmanlık</t>
        </r>
        <r>
          <rPr>
            <sz val="8"/>
            <color indexed="81"/>
            <rFont val="Tahoma"/>
            <family val="2"/>
            <charset val="162"/>
          </rPr>
          <t xml:space="preserve"> yapan öğretim üyelerinin açtıkları </t>
        </r>
        <r>
          <rPr>
            <b/>
            <sz val="8"/>
            <color indexed="81"/>
            <rFont val="Tahoma"/>
            <family val="2"/>
            <charset val="162"/>
          </rPr>
          <t>Uzmanlık Alan Dersi</t>
        </r>
        <r>
          <rPr>
            <sz val="8"/>
            <color indexed="81"/>
            <rFont val="Tahoma"/>
            <family val="2"/>
            <charset val="162"/>
          </rPr>
          <t xml:space="preserve"> teorik ders olarak yazılacaktır.
</t>
        </r>
        <r>
          <rPr>
            <b/>
            <sz val="8"/>
            <color indexed="81"/>
            <rFont val="Tahoma"/>
            <family val="2"/>
            <charset val="162"/>
          </rPr>
          <t>6.</t>
        </r>
        <r>
          <rPr>
            <sz val="8"/>
            <color indexed="81"/>
            <rFont val="Tahoma"/>
            <family val="2"/>
            <charset val="162"/>
          </rPr>
          <t xml:space="preserve"> Dersler, Fen-Edebiyat Fakültesi derslerinden başlanarak yazılacak ve aynı fakülte/enstitü/myo nun dersleri alt alta yazılacaktır.</t>
        </r>
        <r>
          <rPr>
            <sz val="8"/>
            <color indexed="81"/>
            <rFont val="Tahoma"/>
            <family val="2"/>
            <charset val="162"/>
          </rPr>
          <t xml:space="preserve">
</t>
        </r>
      </text>
    </comment>
    <comment ref="T15" authorId="0" shapeId="0">
      <text>
        <r>
          <rPr>
            <b/>
            <sz val="8"/>
            <color indexed="81"/>
            <rFont val="Tahoma"/>
            <family val="2"/>
            <charset val="162"/>
          </rPr>
          <t>1.</t>
        </r>
        <r>
          <rPr>
            <sz val="8"/>
            <color indexed="81"/>
            <rFont val="Tahoma"/>
            <family val="2"/>
            <charset val="162"/>
          </rPr>
          <t xml:space="preserve"> Derslerin adları öğrenci kartekslerinde olduğu gibi yazılacak, aynı anlama gelse bile dersin adı değiştirilmeyecektir. Lisansüstü dersler de Enstitü Yönetim Kurulunun kabul ettiği adlarla yazılacaktır.
</t>
        </r>
        <r>
          <rPr>
            <b/>
            <sz val="8"/>
            <color indexed="81"/>
            <rFont val="Tahoma"/>
            <family val="2"/>
            <charset val="162"/>
          </rPr>
          <t>2.</t>
        </r>
        <r>
          <rPr>
            <sz val="8"/>
            <color indexed="81"/>
            <rFont val="Tahoma"/>
            <family val="2"/>
            <charset val="162"/>
          </rPr>
          <t xml:space="preserve"> Eğer ayrılan yer yeterli oluyorsa dersin adı kısaltma yapılmadan yazılacaktır. Ayrılan yer yeterli olmazsa dersin ismini değiştirmeden, anlaşılacak şekilde, kısaltma yapılabilir.
</t>
        </r>
        <r>
          <rPr>
            <b/>
            <sz val="8"/>
            <color indexed="81"/>
            <rFont val="Tahoma"/>
            <family val="2"/>
            <charset val="162"/>
          </rPr>
          <t>3</t>
        </r>
        <r>
          <rPr>
            <sz val="8"/>
            <color indexed="81"/>
            <rFont val="Tahoma"/>
            <family val="2"/>
            <charset val="162"/>
          </rPr>
          <t xml:space="preserve">. Bir dersi aşağıdaki programda S.No da karşılık gelen Roma rakamı temsil edecektir. Örneğin, II rakamına karşılık gelen Teorik Ders Bölüm programında P.tesi 08.00-10.00 arasında ise Teorik Derslerin Programında P.tesi 08.00-09.00 ve 09.00-10.00 karelerinin her birine II yazılacaktır. 
</t>
        </r>
        <r>
          <rPr>
            <b/>
            <sz val="8"/>
            <color indexed="81"/>
            <rFont val="Tahoma"/>
            <family val="2"/>
            <charset val="162"/>
          </rPr>
          <t>4.</t>
        </r>
        <r>
          <rPr>
            <sz val="8"/>
            <color indexed="81"/>
            <rFont val="Tahoma"/>
            <family val="2"/>
            <charset val="162"/>
          </rPr>
          <t xml:space="preserve"> S.No daki bir Roma rakamı hem teorik ders hemde Diğer Faaliyetlerdeki bir dersi temsil edebilir. Bu bir karışıklığa meydan vermez. Örneğin, S.No daki I rakamına hem Teorik bir ders hem de Diğer faaliyetlerden bir derse karşılık gelirse Teorik Derse karşılık gelen rakam Teorik Ders Programına, Diğer Faaliyete karşılık gelen aynı rakam Diğer Faaliyetler Programına yazılacaktır.
</t>
        </r>
        <r>
          <rPr>
            <b/>
            <sz val="8"/>
            <color indexed="81"/>
            <rFont val="Tahoma"/>
            <family val="2"/>
            <charset val="162"/>
          </rPr>
          <t>5.</t>
        </r>
        <r>
          <rPr>
            <sz val="8"/>
            <color indexed="81"/>
            <rFont val="Tahoma"/>
            <family val="2"/>
            <charset val="162"/>
          </rPr>
          <t xml:space="preserve"> Enstitülerde Lisansüstü öğrencilere </t>
        </r>
        <r>
          <rPr>
            <b/>
            <sz val="8"/>
            <color indexed="81"/>
            <rFont val="Tahoma"/>
            <family val="2"/>
            <charset val="162"/>
          </rPr>
          <t>Danışmanlık</t>
        </r>
        <r>
          <rPr>
            <sz val="8"/>
            <color indexed="81"/>
            <rFont val="Tahoma"/>
            <family val="2"/>
            <charset val="162"/>
          </rPr>
          <t xml:space="preserve"> yapan öğretim üyelerinin açtıkları </t>
        </r>
        <r>
          <rPr>
            <b/>
            <sz val="8"/>
            <color indexed="81"/>
            <rFont val="Tahoma"/>
            <family val="2"/>
            <charset val="162"/>
          </rPr>
          <t>Uzmanlık Alan Dersi</t>
        </r>
        <r>
          <rPr>
            <sz val="8"/>
            <color indexed="81"/>
            <rFont val="Tahoma"/>
            <family val="2"/>
            <charset val="162"/>
          </rPr>
          <t xml:space="preserve"> teorik ders olarak yazılacaktır.
</t>
        </r>
        <r>
          <rPr>
            <b/>
            <sz val="8"/>
            <color indexed="81"/>
            <rFont val="Tahoma"/>
            <family val="2"/>
            <charset val="162"/>
          </rPr>
          <t>6.</t>
        </r>
        <r>
          <rPr>
            <sz val="8"/>
            <color indexed="81"/>
            <rFont val="Tahoma"/>
            <family val="2"/>
            <charset val="162"/>
          </rPr>
          <t xml:space="preserve"> Dersler, Fen-Edebiyat Fakültesi derslerinden başlanarak yazılacak ve aynı fakülte/enstitü/myo nun dersleri alt alta yazılacaktır.</t>
        </r>
        <r>
          <rPr>
            <sz val="8"/>
            <color indexed="81"/>
            <rFont val="Tahoma"/>
            <family val="2"/>
            <charset val="162"/>
          </rPr>
          <t xml:space="preserve">
</t>
        </r>
      </text>
    </comment>
    <comment ref="Z61" authorId="0" shapeId="0">
      <text>
        <r>
          <rPr>
            <sz val="8"/>
            <color indexed="81"/>
            <rFont val="Tahoma"/>
            <family val="2"/>
            <charset val="162"/>
          </rPr>
          <t xml:space="preserve">Unvan ile beraber yazılacak
</t>
        </r>
      </text>
    </comment>
  </commentList>
</comments>
</file>

<file path=xl/sharedStrings.xml><?xml version="1.0" encoding="utf-8"?>
<sst xmlns="http://schemas.openxmlformats.org/spreadsheetml/2006/main" count="404" uniqueCount="228">
  <si>
    <t>T</t>
  </si>
  <si>
    <t>P</t>
  </si>
  <si>
    <t>S</t>
  </si>
  <si>
    <t>Ç</t>
  </si>
  <si>
    <t>C</t>
  </si>
  <si>
    <t>Ct</t>
  </si>
  <si>
    <t>1.HAFTA</t>
  </si>
  <si>
    <t>2.HAFTA</t>
  </si>
  <si>
    <t>3.HAFTA</t>
  </si>
  <si>
    <t>4.HAFTA</t>
  </si>
  <si>
    <t>5.HAFTA</t>
  </si>
  <si>
    <t>H.D.S</t>
  </si>
  <si>
    <t>Teo.</t>
  </si>
  <si>
    <t>D.F.</t>
  </si>
  <si>
    <t>Dersin Adı</t>
  </si>
  <si>
    <t>Fak/Ens.</t>
  </si>
  <si>
    <t>M.Y.O</t>
  </si>
  <si>
    <t>No</t>
  </si>
  <si>
    <t>Te</t>
  </si>
  <si>
    <t>DF</t>
  </si>
  <si>
    <t>TOPLAM</t>
  </si>
  <si>
    <t xml:space="preserve">Adı ve Soyadı  </t>
  </si>
  <si>
    <t xml:space="preserve">İdari Görevi              </t>
  </si>
  <si>
    <t>ÖĞR. ELEMANININ</t>
  </si>
  <si>
    <t>İmzası</t>
  </si>
  <si>
    <t>Adı ve Soyadı</t>
  </si>
  <si>
    <t xml:space="preserve">Zorunlu Ders Yükü (DY)                </t>
  </si>
  <si>
    <t>Bölümü</t>
  </si>
  <si>
    <t>Ait Olduğu Ay</t>
  </si>
  <si>
    <t>FORMUN</t>
  </si>
  <si>
    <t>Döneminin Başlama ve Bitiş Tarihi</t>
  </si>
  <si>
    <t>Ö.ÖĞRETİM</t>
  </si>
  <si>
    <t>ÜCRETE TABİ DERS SAYISI (ÜTDS)</t>
  </si>
  <si>
    <t>ÜTDS NIN BİRİMLERE DAĞILIMI</t>
  </si>
  <si>
    <t>BÖLÜM BŞK. NIN</t>
  </si>
  <si>
    <t>Görevi</t>
  </si>
  <si>
    <t>DY</t>
  </si>
  <si>
    <t>İ.Ö. DE</t>
  </si>
  <si>
    <t>SAAT EK DERS YAPILMIŞTIR.</t>
  </si>
  <si>
    <t>DÖNEMİNDE, TOPLAM OLARAK, Ö.Ö. DE</t>
  </si>
  <si>
    <t xml:space="preserve">SAAT EK DERS; </t>
  </si>
  <si>
    <t>ARASINAV YAPILMIŞTIR.</t>
  </si>
  <si>
    <t>BİRİMİMİZDE Ö.Ö. DE</t>
  </si>
  <si>
    <t>ÖĞR. E.NIN</t>
  </si>
  <si>
    <t>BİRİM YETKİLİSİNİN</t>
  </si>
  <si>
    <t>BİRİMİN ADI</t>
  </si>
  <si>
    <t xml:space="preserve"> HAFTADA</t>
  </si>
  <si>
    <t>ÜD</t>
  </si>
  <si>
    <t>ÜT DS</t>
  </si>
  <si>
    <t>EK2</t>
  </si>
  <si>
    <t>İ.ÖĞRETİM</t>
  </si>
  <si>
    <t>Fen Bilimleri Enstitüsü</t>
  </si>
  <si>
    <t>Öğretim Üyesi</t>
  </si>
  <si>
    <t>Pz</t>
  </si>
  <si>
    <t>pz</t>
  </si>
  <si>
    <t>Bayburt Meslek Yüksek Okulu</t>
  </si>
  <si>
    <t>Erzincan Hukuk Fakültesi</t>
  </si>
  <si>
    <t>Güzel Sanatlar Fakültesi</t>
  </si>
  <si>
    <t>Mühendislik Fakültesi</t>
  </si>
  <si>
    <t>Narman Meslek Yüksek Okulu</t>
  </si>
  <si>
    <t>Oltu Meslek Yüksek Okulu</t>
  </si>
  <si>
    <t>Pasinler Meslek Yüksek Okulu</t>
  </si>
  <si>
    <t>Refahiye Meslek Yüksek Okulu</t>
  </si>
  <si>
    <t>Tercan Meslek Yüksek Okulu</t>
  </si>
  <si>
    <t>Veteriner Fakültesi</t>
  </si>
  <si>
    <t>Sosyal Bilimler Enstitüsü</t>
  </si>
  <si>
    <t>Ziraat Fakültesi</t>
  </si>
  <si>
    <t>Beden Eğitimi Ve Spor Yüksek Okulu</t>
  </si>
  <si>
    <t xml:space="preserve">Diş Hekimliği Fakültesi </t>
  </si>
  <si>
    <t xml:space="preserve">Erzurum Meslek Yüksek Okulu      </t>
  </si>
  <si>
    <t>Erzurum Sağlık Yüksek Okulu</t>
  </si>
  <si>
    <t>Fen Fakültesi</t>
  </si>
  <si>
    <t>Edebiyat Fakültesi</t>
  </si>
  <si>
    <t>Aşkale Meslek Yüksekokulu</t>
  </si>
  <si>
    <t>Hınıs Meslek Yüksek Okulu</t>
  </si>
  <si>
    <t>İktisadi Ve İdari Bilimler Fakültesi</t>
  </si>
  <si>
    <t>İlahiyat Fakültesi</t>
  </si>
  <si>
    <t>İletişim  Fakültesi</t>
  </si>
  <si>
    <t>İspir Hamza Polat Meslek Yüksek Okulu</t>
  </si>
  <si>
    <t>Kazım Karabekir Eğitim Fakültesi</t>
  </si>
  <si>
    <t>Sağlık Hizmetleri Meslek Yüksek Okulu</t>
  </si>
  <si>
    <t>Tıp Fakültesi</t>
  </si>
  <si>
    <t>Eczacılık Fakültesi</t>
  </si>
  <si>
    <t>Sağlık Bilimleri Enstitüsü</t>
  </si>
  <si>
    <t>Bayburt Eğitim Fakültesi</t>
  </si>
  <si>
    <t>Hemşirelik Yüksek Okulu</t>
  </si>
  <si>
    <t>Yabancı Diller Yüksek Okulu</t>
  </si>
  <si>
    <t>Turizm İşletmeciliği ve Otelcilik Yüksekokulu</t>
  </si>
  <si>
    <t>Ağrı  Meslek Yüksekoklu</t>
  </si>
  <si>
    <t>Ağrı Eğitim Fakültesi</t>
  </si>
  <si>
    <t>Ağrı Sağlık Yüksek Okulu</t>
  </si>
  <si>
    <t>Kelkit Aydın Doğan Meslek Yüksekokulu</t>
  </si>
  <si>
    <t>Rektör</t>
  </si>
  <si>
    <t>Rektör Yardımcısı</t>
  </si>
  <si>
    <t>Dekan</t>
  </si>
  <si>
    <t>Dekan V.</t>
  </si>
  <si>
    <t>Dekan Yardımcısı</t>
  </si>
  <si>
    <t>Enstitü Müdürü</t>
  </si>
  <si>
    <t>Enstitü Müdür V.</t>
  </si>
  <si>
    <t>Enstitu Mud. Yrd.</t>
  </si>
  <si>
    <t>Yüksek Okul Müdürü</t>
  </si>
  <si>
    <t>Yüksek Okul Müdür V.</t>
  </si>
  <si>
    <t>Yüksek Okul Müd. Yrd.</t>
  </si>
  <si>
    <t>Bölüm Başkanı</t>
  </si>
  <si>
    <t>Bölüm Başkan V.</t>
  </si>
  <si>
    <t>Anabilim Dalı Başkanı</t>
  </si>
  <si>
    <t>Yüksek Okul Müd. Yrd. (Öğr.Gör.)</t>
  </si>
  <si>
    <t>Öğretim Görevlisi</t>
  </si>
  <si>
    <t>Onay Tarihi</t>
  </si>
  <si>
    <t>Bölüm Bşk. nın</t>
  </si>
  <si>
    <t>Düzenleme Tarihi</t>
  </si>
  <si>
    <t>Ö. Elemanının</t>
  </si>
  <si>
    <t>Yukarıdaki bilgilerin doğruluğunu onaylıyorum.</t>
  </si>
  <si>
    <t>Yukarıdaki Bilgilerin doğru olduğunu kabul ediyorum.</t>
  </si>
  <si>
    <t>GENEL TOPLAM</t>
  </si>
  <si>
    <t>TOPLAM (İ.Ö)</t>
  </si>
  <si>
    <t>TOPLAM (Ö.Ö)</t>
  </si>
  <si>
    <t>D.FA.</t>
  </si>
  <si>
    <t>TEO.</t>
  </si>
  <si>
    <t>22.00-23.00</t>
  </si>
  <si>
    <t>21.00-22.00</t>
  </si>
  <si>
    <t>20.00-21.00</t>
  </si>
  <si>
    <t>19.00-20.00</t>
  </si>
  <si>
    <t>18.00-19.00</t>
  </si>
  <si>
    <t>17.00-18.00</t>
  </si>
  <si>
    <t>İKİNCİ ÖĞRT.</t>
  </si>
  <si>
    <t>III</t>
  </si>
  <si>
    <t>I</t>
  </si>
  <si>
    <t>VI</t>
  </si>
  <si>
    <t>16.00-17.00</t>
  </si>
  <si>
    <t>II</t>
  </si>
  <si>
    <t>15.00-16.00</t>
  </si>
  <si>
    <t>14.00-15.00</t>
  </si>
  <si>
    <t>V</t>
  </si>
  <si>
    <t>13.00-14.00</t>
  </si>
  <si>
    <t>12.00-13.00</t>
  </si>
  <si>
    <t>IV</t>
  </si>
  <si>
    <t>11.00-12.00</t>
  </si>
  <si>
    <t>10.00-11.00</t>
  </si>
  <si>
    <t>VII</t>
  </si>
  <si>
    <t>09.00-10.00</t>
  </si>
  <si>
    <t>08.00-09.00</t>
  </si>
  <si>
    <t>ÖRGÜN ÖĞRETİM</t>
  </si>
  <si>
    <t>İ.Ö</t>
  </si>
  <si>
    <t>Ö.Ö</t>
  </si>
  <si>
    <t>C.TESİ</t>
  </si>
  <si>
    <t>CUMA</t>
  </si>
  <si>
    <t>PERŞ.</t>
  </si>
  <si>
    <t>ÇARŞ.</t>
  </si>
  <si>
    <t>SALI</t>
  </si>
  <si>
    <t>P.TESİ</t>
  </si>
  <si>
    <t>DİĞER FAALİYETLERİN PROGRAMI</t>
  </si>
  <si>
    <t>TEORİK DERSLERİN PROGRAMI</t>
  </si>
  <si>
    <t>XIX</t>
  </si>
  <si>
    <t>XVIII</t>
  </si>
  <si>
    <t>XVII</t>
  </si>
  <si>
    <t>XVI</t>
  </si>
  <si>
    <t>XV</t>
  </si>
  <si>
    <t>İKİNCİ ÖĞRETİM</t>
  </si>
  <si>
    <t>XIV</t>
  </si>
  <si>
    <t>XIII</t>
  </si>
  <si>
    <t>XII</t>
  </si>
  <si>
    <t>XI</t>
  </si>
  <si>
    <t>X</t>
  </si>
  <si>
    <t>IX</t>
  </si>
  <si>
    <t>VIII</t>
  </si>
  <si>
    <t>Fak./Enst./MYO</t>
  </si>
  <si>
    <t>H.Sa.</t>
  </si>
  <si>
    <t>Kod</t>
  </si>
  <si>
    <t>S.No</t>
  </si>
  <si>
    <t>Diğer Faaliyetler</t>
  </si>
  <si>
    <t>Teorik Dersler</t>
  </si>
  <si>
    <t>Zorunlu Ders Yükü</t>
  </si>
  <si>
    <t>Kurum Sicil No</t>
  </si>
  <si>
    <t>İdari Görevi</t>
  </si>
  <si>
    <t>EK 1</t>
  </si>
  <si>
    <t>ÖĞRETİM ELEMANININ</t>
  </si>
  <si>
    <t>Fakültesi</t>
  </si>
  <si>
    <t>NORMAL ÖRGÜN ÖĞRETİM</t>
  </si>
  <si>
    <t>DERSİN ADI</t>
  </si>
  <si>
    <t>SINAVA GİREN ÖĞRENCİ SAYISI</t>
  </si>
  <si>
    <t>ÜCRETE ESAS BİRİM SAYI</t>
  </si>
  <si>
    <t>SINAV TARİHİ</t>
  </si>
  <si>
    <t>PROF.DR.</t>
  </si>
  <si>
    <t>DOÇ.DR.</t>
  </si>
  <si>
    <t>ÖRGÜN ÖĞRETİMDEKİ ÜCRETE ESAS BİRİM SAYI</t>
  </si>
  <si>
    <t>;</t>
  </si>
  <si>
    <t>İKİNCİ ÖĞRETİMDEKİ ÜCRETE ESAS BİRİM SAYI</t>
  </si>
  <si>
    <t>OLMUŞTUR.</t>
  </si>
  <si>
    <t>ÖĞR.GÖR.</t>
  </si>
  <si>
    <t>Tarih:</t>
  </si>
  <si>
    <t>İMZA</t>
  </si>
  <si>
    <t>ÖĞRETİM ELEMANI</t>
  </si>
  <si>
    <t>BÖLÜM BAŞKANI</t>
  </si>
  <si>
    <t>Iğdır  Meslek Yüksekoklu</t>
  </si>
  <si>
    <t xml:space="preserve"> </t>
  </si>
  <si>
    <t>5</t>
  </si>
  <si>
    <t>DR.ÖĞR.ÜYESİ</t>
  </si>
  <si>
    <t>Araştırma Görevlisi</t>
  </si>
  <si>
    <t>ARŞ.GÖR</t>
  </si>
  <si>
    <t xml:space="preserve">…………... EĞİTİM VE ÖĞRETİM YILI BAHAR YARIYILINDA YAPILAN DÖNEM SINAVLARINDA </t>
  </si>
  <si>
    <t>İktisadi ve İdari Bilimler Fakültesi</t>
  </si>
  <si>
    <t>Fen Edebiyat Fakültesi</t>
  </si>
  <si>
    <t>Teknik Bilimler Meslek Yüksekokulu</t>
  </si>
  <si>
    <t>Sağlık Hizmetleri Meslek Yüksekokulu</t>
  </si>
  <si>
    <t>Tuzluca Meslek Yüksekokulu</t>
  </si>
  <si>
    <t>Beden Eğitimi ve Spor Yüksekokulu</t>
  </si>
  <si>
    <t>Uygulamalı Bilimler Yüksekokulu</t>
  </si>
  <si>
    <t>Turizm Fakültesi</t>
  </si>
  <si>
    <t>Uzaktan Öğretim (UZMER)</t>
  </si>
  <si>
    <t>Sağlık Bilimleri Fakültesi</t>
  </si>
  <si>
    <t>Lisansüstü Eğitim Enstitüsü</t>
  </si>
  <si>
    <t>Lisansüstü Eğitim Ens.</t>
  </si>
  <si>
    <t>İlahiyat Fakültesi (İlitam)</t>
  </si>
  <si>
    <t>Iğdır Meslek Yüksekoklu</t>
  </si>
  <si>
    <t>Diş Hekimliği Fakültesi</t>
  </si>
  <si>
    <t>Doküman Kodu ve No</t>
  </si>
  <si>
    <t>SGDB.FR.023</t>
  </si>
  <si>
    <t>Yayın Tarihi</t>
  </si>
  <si>
    <t>Revizyon Tarihi/No</t>
  </si>
  <si>
    <t>......…………..ENSTİTÜ/DEKANLIĞI/MÜDÜRLÜĞÜ AYLIK DERS ÜCRETİ FORMU</t>
  </si>
  <si>
    <t>IĞDIR ÜNİVERSİTESİ………….DEKANLIĞI/MÜDÜRLÜĞÜ</t>
  </si>
  <si>
    <t>…………..GÜZ YARIYILI SINAV ÜCRETİ BİLDİRİM FORMU</t>
  </si>
  <si>
    <r>
      <rPr>
        <sz val="9"/>
        <rFont val="Arial"/>
        <family val="2"/>
        <charset val="162"/>
      </rPr>
      <t>Doküman</t>
    </r>
    <r>
      <rPr>
        <sz val="10"/>
        <rFont val="Arial"/>
        <family val="2"/>
        <charset val="162"/>
      </rPr>
      <t xml:space="preserve"> Kodu</t>
    </r>
    <r>
      <rPr>
        <sz val="9"/>
        <rFont val="Arial"/>
        <family val="2"/>
        <charset val="162"/>
      </rPr>
      <t xml:space="preserve"> ve No</t>
    </r>
  </si>
  <si>
    <t>………….EĞİTİM-ÖĞRETİM BAHAR YARIYILI</t>
  </si>
  <si>
    <t>ÖĞRETİM ELEMANLARI HAFTALIK DERS YÜKÜ FORMU</t>
  </si>
  <si>
    <t>IĞDIR ÜNİVERSİTESİ…………..DEKANLIĞI/MÜDÜRLÜĞÜ</t>
  </si>
  <si>
    <t>01.01.2024-01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</si>
</sst>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Tur"/>
      <charset val="162"/>
    </font>
    <font>
      <sz val="8"/>
      <name val="Arial Tur"/>
      <charset val="162"/>
    </font>
    <font>
      <sz val="8"/>
      <color indexed="81"/>
      <name val="Tahoma"/>
      <family val="2"/>
      <charset val="162"/>
    </font>
    <font>
      <b/>
      <sz val="8"/>
      <color indexed="81"/>
      <name val="Tahoma"/>
      <family val="2"/>
      <charset val="162"/>
    </font>
    <font>
      <sz val="10"/>
      <color indexed="8"/>
      <name val="Arial Tur"/>
      <charset val="162"/>
    </font>
    <font>
      <sz val="10"/>
      <color indexed="8"/>
      <name val="Arial"/>
      <family val="2"/>
      <charset val="162"/>
    </font>
    <font>
      <sz val="11"/>
      <color indexed="8"/>
      <name val="Calibri"/>
      <family val="2"/>
      <charset val="162"/>
    </font>
    <font>
      <b/>
      <sz val="9"/>
      <color indexed="8"/>
      <name val="Arial Tur"/>
      <family val="2"/>
      <charset val="162"/>
    </font>
    <font>
      <sz val="9"/>
      <color indexed="8"/>
      <name val="Arial TUR"/>
      <family val="2"/>
      <charset val="162"/>
    </font>
    <font>
      <b/>
      <sz val="9"/>
      <color indexed="8"/>
      <name val="Arial Tur"/>
      <charset val="162"/>
    </font>
    <font>
      <b/>
      <sz val="10"/>
      <color indexed="8"/>
      <name val="Arial Tur"/>
      <charset val="162"/>
    </font>
    <font>
      <b/>
      <sz val="8"/>
      <color indexed="8"/>
      <name val="Arial Tur"/>
      <charset val="162"/>
    </font>
    <font>
      <sz val="8"/>
      <color indexed="8"/>
      <name val="Arial Tur"/>
      <charset val="162"/>
    </font>
    <font>
      <b/>
      <sz val="8"/>
      <color indexed="8"/>
      <name val="Arial TUR"/>
      <family val="2"/>
      <charset val="162"/>
    </font>
    <font>
      <b/>
      <i/>
      <sz val="8"/>
      <color indexed="8"/>
      <name val="Arial Tur"/>
      <charset val="162"/>
    </font>
    <font>
      <sz val="8"/>
      <color indexed="8"/>
      <name val="Arial TUR"/>
      <family val="2"/>
      <charset val="162"/>
    </font>
    <font>
      <b/>
      <sz val="10"/>
      <color indexed="8"/>
      <name val="Arial Tur"/>
      <family val="2"/>
      <charset val="162"/>
    </font>
    <font>
      <sz val="10"/>
      <color indexed="8"/>
      <name val="Arial TUR"/>
      <family val="2"/>
      <charset val="162"/>
    </font>
    <font>
      <sz val="10"/>
      <color indexed="9"/>
      <name val="Arial Tur"/>
      <charset val="162"/>
    </font>
    <font>
      <sz val="10"/>
      <name val="Arial"/>
      <family val="2"/>
      <charset val="162"/>
    </font>
    <font>
      <sz val="8"/>
      <name val="Arial"/>
      <family val="2"/>
      <charset val="162"/>
    </font>
    <font>
      <b/>
      <sz val="8"/>
      <name val="Arial"/>
      <family val="2"/>
      <charset val="162"/>
    </font>
    <font>
      <sz val="8"/>
      <name val="Arial"/>
      <family val="2"/>
      <charset val="162"/>
    </font>
    <font>
      <b/>
      <sz val="10"/>
      <name val="Arial"/>
      <family val="2"/>
      <charset val="162"/>
    </font>
    <font>
      <sz val="8"/>
      <name val="Arial"/>
      <family val="2"/>
    </font>
    <font>
      <sz val="7"/>
      <name val="Arial"/>
      <family val="2"/>
    </font>
    <font>
      <b/>
      <sz val="8"/>
      <name val="Arial"/>
      <family val="2"/>
    </font>
    <font>
      <b/>
      <sz val="9"/>
      <name val="Arial"/>
      <family val="2"/>
      <charset val="162"/>
    </font>
    <font>
      <sz val="10"/>
      <name val="Arial"/>
      <family val="2"/>
      <charset val="162"/>
    </font>
    <font>
      <b/>
      <i/>
      <sz val="8"/>
      <color indexed="81"/>
      <name val="Tahoma"/>
      <family val="2"/>
      <charset val="162"/>
    </font>
    <font>
      <b/>
      <sz val="10"/>
      <name val="Arial Tur"/>
      <charset val="162"/>
    </font>
    <font>
      <sz val="7"/>
      <name val="Arial Tur"/>
      <charset val="162"/>
    </font>
    <font>
      <b/>
      <sz val="8"/>
      <name val="Arial Tur"/>
      <charset val="162"/>
    </font>
    <font>
      <sz val="8"/>
      <color indexed="9"/>
      <name val="Arial Tur"/>
      <charset val="162"/>
    </font>
    <font>
      <sz val="9"/>
      <name val="Arial Tur"/>
      <charset val="162"/>
    </font>
    <font>
      <sz val="8"/>
      <name val="Arial Narrow"/>
      <family val="2"/>
      <charset val="162"/>
    </font>
    <font>
      <sz val="9"/>
      <name val="Arial"/>
      <family val="2"/>
      <charset val="162"/>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12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ck">
        <color indexed="64"/>
      </right>
      <top/>
      <bottom style="medium">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thick">
        <color indexed="64"/>
      </right>
      <top style="thin">
        <color indexed="64"/>
      </top>
      <bottom style="medium">
        <color indexed="64"/>
      </bottom>
      <diagonal/>
    </border>
    <border>
      <left/>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ck">
        <color indexed="64"/>
      </right>
      <top style="thin">
        <color indexed="64"/>
      </top>
      <bottom/>
      <diagonal/>
    </border>
    <border>
      <left style="thin">
        <color indexed="64"/>
      </left>
      <right/>
      <top/>
      <bottom/>
      <diagonal/>
    </border>
    <border>
      <left style="medium">
        <color indexed="64"/>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ck">
        <color indexed="64"/>
      </right>
      <top/>
      <bottom style="medium">
        <color indexed="64"/>
      </bottom>
      <diagonal/>
    </border>
    <border>
      <left/>
      <right style="thick">
        <color indexed="64"/>
      </right>
      <top/>
      <bottom/>
      <diagonal/>
    </border>
    <border>
      <left/>
      <right style="thin">
        <color indexed="64"/>
      </right>
      <top/>
      <bottom style="medium">
        <color indexed="64"/>
      </bottom>
      <diagonal/>
    </border>
    <border>
      <left/>
      <right/>
      <top style="thick">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ck">
        <color indexed="64"/>
      </left>
      <right/>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medium">
        <color indexed="64"/>
      </right>
      <top style="medium">
        <color indexed="64"/>
      </top>
      <bottom/>
      <diagonal/>
    </border>
    <border>
      <left style="thick">
        <color indexed="64"/>
      </left>
      <right/>
      <top style="thin">
        <color indexed="64"/>
      </top>
      <bottom style="thin">
        <color indexed="64"/>
      </bottom>
      <diagonal/>
    </border>
    <border>
      <left style="thick">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thick">
        <color indexed="64"/>
      </right>
      <top style="medium">
        <color indexed="64"/>
      </top>
      <bottom/>
      <diagonal/>
    </border>
    <border>
      <left style="thin">
        <color indexed="64"/>
      </left>
      <right style="thick">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top style="thin">
        <color indexed="64"/>
      </top>
      <bottom style="thick">
        <color indexed="64"/>
      </bottom>
      <diagonal/>
    </border>
    <border>
      <left/>
      <right style="thick">
        <color indexed="64"/>
      </right>
      <top/>
      <bottom style="thin">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n">
        <color indexed="64"/>
      </left>
      <right/>
      <top style="thin">
        <color indexed="64"/>
      </top>
      <bottom style="thick">
        <color indexed="64"/>
      </bottom>
      <diagonal/>
    </border>
    <border>
      <left style="medium">
        <color indexed="64"/>
      </left>
      <right/>
      <top/>
      <bottom style="thin">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ck">
        <color indexed="64"/>
      </left>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bottom style="thin">
        <color indexed="64"/>
      </bottom>
      <diagonal/>
    </border>
    <border>
      <left style="thin">
        <color indexed="64"/>
      </left>
      <right style="medium">
        <color indexed="64"/>
      </right>
      <top/>
      <bottom style="thick">
        <color indexed="64"/>
      </bottom>
      <diagonal/>
    </border>
    <border>
      <left/>
      <right/>
      <top style="thick">
        <color indexed="64"/>
      </top>
      <bottom style="thin">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thick">
        <color indexed="64"/>
      </bottom>
      <diagonal/>
    </border>
    <border>
      <left style="thin">
        <color indexed="64"/>
      </left>
      <right style="medium">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ck">
        <color indexed="64"/>
      </top>
      <bottom/>
      <diagonal/>
    </border>
  </borders>
  <cellStyleXfs count="4">
    <xf numFmtId="0" fontId="0" fillId="0" borderId="0"/>
    <xf numFmtId="0" fontId="19" fillId="0" borderId="0"/>
    <xf numFmtId="0" fontId="5" fillId="0" borderId="0"/>
    <xf numFmtId="0" fontId="5" fillId="0" borderId="0"/>
  </cellStyleXfs>
  <cellXfs count="857">
    <xf numFmtId="0" fontId="0" fillId="0" borderId="0" xfId="0"/>
    <xf numFmtId="0" fontId="4" fillId="0" borderId="0" xfId="0" applyFont="1" applyBorder="1" applyAlignment="1"/>
    <xf numFmtId="0" fontId="4" fillId="0" borderId="0" xfId="0" applyFont="1"/>
    <xf numFmtId="0" fontId="6" fillId="0" borderId="1" xfId="3" applyFont="1" applyFill="1" applyBorder="1" applyAlignment="1">
      <alignment wrapText="1"/>
    </xf>
    <xf numFmtId="0" fontId="6" fillId="0" borderId="1" xfId="2" applyFont="1" applyFill="1" applyBorder="1" applyAlignment="1"/>
    <xf numFmtId="49" fontId="12" fillId="0" borderId="0" xfId="0" applyNumberFormat="1" applyFont="1" applyBorder="1" applyAlignment="1" applyProtection="1">
      <alignment horizontal="center"/>
      <protection locked="0"/>
    </xf>
    <xf numFmtId="0" fontId="12" fillId="0" borderId="0" xfId="0" applyFont="1" applyBorder="1" applyAlignment="1" applyProtection="1">
      <alignment horizontal="left" vertical="center"/>
      <protection locked="0"/>
    </xf>
    <xf numFmtId="0" fontId="4" fillId="0" borderId="0" xfId="0" applyFont="1" applyBorder="1"/>
    <xf numFmtId="0" fontId="11" fillId="0" borderId="0" xfId="0" applyFont="1" applyBorder="1" applyAlignment="1"/>
    <xf numFmtId="0" fontId="12" fillId="0" borderId="0" xfId="0" applyFont="1" applyBorder="1" applyAlignment="1" applyProtection="1">
      <protection locked="0"/>
    </xf>
    <xf numFmtId="0" fontId="11" fillId="0" borderId="2" xfId="0" applyFont="1" applyBorder="1"/>
    <xf numFmtId="0" fontId="11" fillId="0" borderId="2" xfId="0" applyFont="1" applyBorder="1" applyAlignment="1">
      <alignment horizontal="center"/>
    </xf>
    <xf numFmtId="0" fontId="4" fillId="0" borderId="0" xfId="0" applyFont="1" applyBorder="1" applyAlignment="1">
      <alignment horizontal="center"/>
    </xf>
    <xf numFmtId="0" fontId="12" fillId="0" borderId="0" xfId="0" applyFont="1"/>
    <xf numFmtId="0" fontId="12" fillId="0" borderId="3" xfId="0" applyFont="1" applyFill="1" applyBorder="1"/>
    <xf numFmtId="0" fontId="12" fillId="0" borderId="4" xfId="0" applyFont="1" applyFill="1" applyBorder="1"/>
    <xf numFmtId="0" fontId="12" fillId="0" borderId="5" xfId="0" applyFont="1" applyFill="1" applyBorder="1"/>
    <xf numFmtId="0" fontId="12" fillId="0" borderId="6" xfId="0" applyFont="1" applyFill="1" applyBorder="1"/>
    <xf numFmtId="0" fontId="11" fillId="0" borderId="3" xfId="0" applyFont="1" applyFill="1" applyBorder="1"/>
    <xf numFmtId="0" fontId="11" fillId="0" borderId="7" xfId="0" applyFont="1" applyFill="1" applyBorder="1" applyAlignment="1">
      <alignment horizontal="center"/>
    </xf>
    <xf numFmtId="0" fontId="12" fillId="0" borderId="0" xfId="0" applyFont="1" applyBorder="1" applyAlignment="1"/>
    <xf numFmtId="0" fontId="12" fillId="0" borderId="9" xfId="0" applyFont="1" applyFill="1" applyBorder="1" applyProtection="1">
      <protection locked="0"/>
    </xf>
    <xf numFmtId="0" fontId="12" fillId="0" borderId="10" xfId="0" applyFont="1" applyFill="1" applyBorder="1" applyProtection="1">
      <protection locked="0"/>
    </xf>
    <xf numFmtId="0" fontId="12" fillId="0" borderId="11" xfId="0" applyFont="1" applyFill="1" applyBorder="1" applyProtection="1">
      <protection locked="0"/>
    </xf>
    <xf numFmtId="0" fontId="12" fillId="0" borderId="12" xfId="0" applyFont="1" applyFill="1" applyBorder="1" applyProtection="1">
      <protection locked="0"/>
    </xf>
    <xf numFmtId="0" fontId="12" fillId="0" borderId="9" xfId="0" applyFont="1" applyFill="1" applyBorder="1" applyProtection="1">
      <protection hidden="1"/>
    </xf>
    <xf numFmtId="0" fontId="12" fillId="0" borderId="3" xfId="0" applyFont="1" applyFill="1" applyBorder="1" applyProtection="1">
      <protection locked="0"/>
    </xf>
    <xf numFmtId="0" fontId="12" fillId="0" borderId="4" xfId="0" applyFont="1" applyFill="1" applyBorder="1" applyProtection="1">
      <protection locked="0"/>
    </xf>
    <xf numFmtId="0" fontId="12" fillId="0" borderId="5" xfId="0" applyFont="1" applyFill="1" applyBorder="1" applyProtection="1">
      <protection locked="0"/>
    </xf>
    <xf numFmtId="0" fontId="12" fillId="0" borderId="6" xfId="0" applyFont="1" applyFill="1" applyBorder="1" applyProtection="1">
      <protection locked="0"/>
    </xf>
    <xf numFmtId="0" fontId="12" fillId="0" borderId="3" xfId="0" applyFont="1" applyFill="1" applyBorder="1" applyProtection="1">
      <protection hidden="1"/>
    </xf>
    <xf numFmtId="0" fontId="11" fillId="0" borderId="0" xfId="0" applyFont="1" applyFill="1" applyBorder="1" applyAlignment="1"/>
    <xf numFmtId="0" fontId="11" fillId="0" borderId="14" xfId="0" applyFont="1" applyFill="1" applyBorder="1" applyAlignment="1"/>
    <xf numFmtId="0" fontId="11" fillId="0" borderId="15" xfId="0" applyFont="1" applyFill="1" applyBorder="1"/>
    <xf numFmtId="0" fontId="4" fillId="0" borderId="0" xfId="0" applyFont="1" applyFill="1" applyBorder="1"/>
    <xf numFmtId="0" fontId="4" fillId="0" borderId="18" xfId="0" applyFont="1" applyFill="1" applyBorder="1"/>
    <xf numFmtId="0" fontId="4" fillId="0" borderId="18" xfId="0" applyFont="1" applyFill="1" applyBorder="1" applyAlignment="1">
      <alignment shrinkToFit="1"/>
    </xf>
    <xf numFmtId="0" fontId="12" fillId="0" borderId="19" xfId="0" applyFont="1" applyFill="1" applyBorder="1" applyProtection="1">
      <protection hidden="1"/>
    </xf>
    <xf numFmtId="0" fontId="12" fillId="0" borderId="16" xfId="0" applyFont="1" applyFill="1" applyBorder="1" applyProtection="1">
      <protection hidden="1"/>
    </xf>
    <xf numFmtId="0" fontId="12" fillId="0" borderId="20" xfId="0" applyFont="1" applyFill="1" applyBorder="1" applyProtection="1">
      <protection hidden="1"/>
    </xf>
    <xf numFmtId="0" fontId="12" fillId="0" borderId="21" xfId="0" applyFont="1" applyFill="1" applyBorder="1" applyProtection="1">
      <protection hidden="1"/>
    </xf>
    <xf numFmtId="0" fontId="11" fillId="0" borderId="19" xfId="0" applyFont="1" applyFill="1" applyBorder="1" applyProtection="1">
      <protection hidden="1"/>
    </xf>
    <xf numFmtId="0" fontId="11" fillId="0" borderId="22" xfId="0" applyFont="1" applyFill="1" applyBorder="1" applyProtection="1">
      <protection hidden="1"/>
    </xf>
    <xf numFmtId="0" fontId="11" fillId="0" borderId="24" xfId="0" applyFont="1" applyFill="1" applyBorder="1"/>
    <xf numFmtId="0" fontId="12" fillId="0" borderId="25" xfId="0" applyFont="1" applyFill="1" applyBorder="1" applyAlignment="1" applyProtection="1">
      <protection locked="0"/>
    </xf>
    <xf numFmtId="0" fontId="12" fillId="0" borderId="26" xfId="0" applyFont="1" applyFill="1" applyBorder="1" applyProtection="1">
      <protection locked="0"/>
    </xf>
    <xf numFmtId="0" fontId="12" fillId="0" borderId="27" xfId="0" applyFont="1" applyFill="1" applyBorder="1" applyProtection="1">
      <protection locked="0"/>
    </xf>
    <xf numFmtId="0" fontId="12" fillId="0" borderId="25" xfId="0" applyFont="1" applyFill="1" applyBorder="1" applyProtection="1">
      <protection hidden="1"/>
    </xf>
    <xf numFmtId="0" fontId="12" fillId="0" borderId="25" xfId="0" applyFont="1" applyFill="1" applyBorder="1" applyProtection="1">
      <protection locked="0"/>
    </xf>
    <xf numFmtId="0" fontId="11" fillId="0" borderId="28" xfId="0" applyFont="1" applyFill="1" applyBorder="1"/>
    <xf numFmtId="0" fontId="4" fillId="0" borderId="29" xfId="0" applyFont="1" applyFill="1" applyBorder="1"/>
    <xf numFmtId="0" fontId="4" fillId="0" borderId="0" xfId="0" applyFont="1" applyFill="1" applyBorder="1" applyAlignment="1"/>
    <xf numFmtId="0" fontId="10" fillId="0" borderId="0" xfId="0" applyFont="1" applyBorder="1"/>
    <xf numFmtId="0" fontId="4" fillId="0" borderId="0" xfId="0" applyFont="1" applyFill="1" applyBorder="1" applyAlignment="1" applyProtection="1">
      <protection locked="0"/>
    </xf>
    <xf numFmtId="0" fontId="11" fillId="0" borderId="0" xfId="0" applyFont="1" applyFill="1" applyBorder="1" applyAlignment="1" applyProtection="1">
      <alignment horizontal="left" vertical="justify"/>
      <protection locked="0"/>
    </xf>
    <xf numFmtId="0" fontId="12" fillId="0" borderId="0" xfId="0" applyFont="1" applyAlignment="1" applyProtection="1">
      <protection locked="0"/>
    </xf>
    <xf numFmtId="0" fontId="17" fillId="0" borderId="0" xfId="0" applyFont="1" applyFill="1" applyBorder="1" applyAlignment="1"/>
    <xf numFmtId="0" fontId="11" fillId="0" borderId="0" xfId="0" applyFont="1" applyBorder="1" applyAlignment="1" applyProtection="1">
      <alignment vertical="center" textRotation="90"/>
      <protection locked="0"/>
    </xf>
    <xf numFmtId="0" fontId="11" fillId="0" borderId="0" xfId="0" applyFont="1" applyBorder="1" applyAlignment="1" applyProtection="1">
      <alignment vertical="center"/>
      <protection locked="0"/>
    </xf>
    <xf numFmtId="0" fontId="4" fillId="0" borderId="0" xfId="0" applyFont="1" applyBorder="1" applyAlignment="1" applyProtection="1">
      <protection locked="0"/>
    </xf>
    <xf numFmtId="0" fontId="11" fillId="0" borderId="0" xfId="0" applyFont="1" applyBorder="1" applyAlignment="1" applyProtection="1">
      <alignment vertical="justify" textRotation="90"/>
      <protection locked="0"/>
    </xf>
    <xf numFmtId="0" fontId="11" fillId="0" borderId="0" xfId="0" applyFont="1" applyBorder="1" applyAlignment="1">
      <alignment vertical="top"/>
    </xf>
    <xf numFmtId="0" fontId="6" fillId="0" borderId="1" xfId="3" applyFont="1" applyFill="1" applyBorder="1" applyAlignment="1"/>
    <xf numFmtId="0" fontId="18" fillId="0" borderId="0" xfId="0" applyFont="1" applyProtection="1">
      <protection hidden="1"/>
    </xf>
    <xf numFmtId="0" fontId="18" fillId="0" borderId="0" xfId="0" applyFont="1"/>
    <xf numFmtId="0" fontId="19" fillId="0" borderId="0" xfId="1"/>
    <xf numFmtId="0" fontId="19" fillId="0" borderId="0" xfId="1" applyBorder="1"/>
    <xf numFmtId="0" fontId="19" fillId="0" borderId="0" xfId="1" applyAlignment="1"/>
    <xf numFmtId="0" fontId="24" fillId="0" borderId="0" xfId="1" applyFont="1"/>
    <xf numFmtId="0" fontId="1" fillId="2" borderId="30" xfId="0" applyFont="1" applyFill="1" applyBorder="1" applyAlignment="1" applyProtection="1">
      <alignment horizontal="center"/>
      <protection hidden="1"/>
    </xf>
    <xf numFmtId="14" fontId="1" fillId="0" borderId="2" xfId="0" applyNumberFormat="1" applyFont="1" applyBorder="1" applyAlignment="1" applyProtection="1">
      <alignment horizontal="center"/>
      <protection locked="0"/>
    </xf>
    <xf numFmtId="0" fontId="1" fillId="2" borderId="4" xfId="0" applyFont="1" applyFill="1" applyBorder="1" applyAlignment="1" applyProtection="1">
      <alignment horizontal="center"/>
      <protection hidden="1"/>
    </xf>
    <xf numFmtId="14" fontId="1" fillId="0" borderId="16" xfId="0" applyNumberFormat="1" applyFont="1" applyBorder="1" applyAlignment="1" applyProtection="1">
      <alignment horizontal="center"/>
      <protection locked="0"/>
    </xf>
    <xf numFmtId="0" fontId="30" fillId="2" borderId="10" xfId="0" applyFont="1" applyFill="1" applyBorder="1" applyAlignment="1" applyProtection="1">
      <alignment horizontal="center"/>
      <protection hidden="1"/>
    </xf>
    <xf numFmtId="0" fontId="30" fillId="0" borderId="32" xfId="0" applyFont="1" applyBorder="1" applyAlignment="1" applyProtection="1">
      <protection hidden="1"/>
    </xf>
    <xf numFmtId="0" fontId="30" fillId="0" borderId="0" xfId="0" applyFont="1" applyBorder="1" applyAlignment="1" applyProtection="1">
      <protection hidden="1"/>
    </xf>
    <xf numFmtId="14" fontId="1" fillId="0" borderId="4" xfId="0" applyNumberFormat="1" applyFont="1" applyBorder="1" applyAlignment="1" applyProtection="1">
      <alignment horizontal="center"/>
      <protection locked="0"/>
    </xf>
    <xf numFmtId="0" fontId="1" fillId="0" borderId="12" xfId="0" applyFont="1" applyBorder="1" applyAlignment="1"/>
    <xf numFmtId="0" fontId="0" fillId="0" borderId="12" xfId="0" applyBorder="1"/>
    <xf numFmtId="0" fontId="11" fillId="0" borderId="33" xfId="0" applyFont="1" applyFill="1" applyBorder="1" applyAlignment="1" applyProtection="1">
      <alignment horizontal="center"/>
      <protection locked="0"/>
    </xf>
    <xf numFmtId="0" fontId="11" fillId="0" borderId="28" xfId="0" applyFont="1" applyFill="1" applyBorder="1" applyAlignment="1" applyProtection="1">
      <alignment horizontal="center"/>
      <protection locked="0"/>
    </xf>
    <xf numFmtId="0" fontId="24" fillId="0" borderId="0" xfId="1" applyFont="1" applyBorder="1" applyAlignment="1">
      <alignment vertical="center"/>
    </xf>
    <xf numFmtId="0" fontId="21" fillId="0" borderId="35" xfId="1" applyFont="1" applyBorder="1" applyAlignment="1" applyProtection="1">
      <alignment vertical="center"/>
      <protection hidden="1"/>
    </xf>
    <xf numFmtId="0" fontId="21" fillId="0" borderId="7" xfId="1" applyFont="1" applyBorder="1" applyAlignment="1" applyProtection="1">
      <alignment vertical="center"/>
      <protection hidden="1"/>
    </xf>
    <xf numFmtId="0" fontId="20" fillId="0" borderId="0" xfId="1" applyFont="1" applyBorder="1" applyAlignment="1">
      <alignment vertical="center"/>
    </xf>
    <xf numFmtId="0" fontId="20" fillId="0" borderId="0" xfId="1" applyFont="1" applyBorder="1" applyAlignment="1" applyProtection="1">
      <alignment horizontal="center" vertical="center"/>
      <protection hidden="1"/>
    </xf>
    <xf numFmtId="0" fontId="20" fillId="0" borderId="36" xfId="1" applyFont="1" applyBorder="1" applyAlignment="1" applyProtection="1">
      <alignment vertical="center"/>
      <protection hidden="1"/>
    </xf>
    <xf numFmtId="0" fontId="20" fillId="0" borderId="0" xfId="1" applyFont="1" applyBorder="1" applyAlignment="1" applyProtection="1">
      <alignment vertical="center"/>
      <protection hidden="1"/>
    </xf>
    <xf numFmtId="0" fontId="19" fillId="0" borderId="37" xfId="1" applyBorder="1" applyAlignment="1">
      <alignment vertical="center"/>
    </xf>
    <xf numFmtId="0" fontId="26" fillId="0" borderId="38" xfId="1" applyFont="1" applyBorder="1" applyAlignment="1" applyProtection="1">
      <alignment vertical="center"/>
      <protection hidden="1"/>
    </xf>
    <xf numFmtId="0" fontId="26" fillId="0" borderId="39" xfId="1" applyFont="1" applyBorder="1" applyAlignment="1" applyProtection="1">
      <alignment vertical="center"/>
      <protection hidden="1"/>
    </xf>
    <xf numFmtId="0" fontId="26" fillId="0" borderId="40" xfId="1" applyFont="1" applyBorder="1" applyAlignment="1" applyProtection="1">
      <alignment vertical="center"/>
      <protection hidden="1"/>
    </xf>
    <xf numFmtId="0" fontId="21" fillId="0" borderId="38" xfId="1" applyFont="1" applyBorder="1" applyAlignment="1" applyProtection="1">
      <alignment horizontal="left" vertical="center"/>
      <protection hidden="1"/>
    </xf>
    <xf numFmtId="0" fontId="24" fillId="0" borderId="18" xfId="1" applyFont="1" applyBorder="1" applyAlignment="1">
      <alignment vertical="center"/>
    </xf>
    <xf numFmtId="0" fontId="25" fillId="3" borderId="2" xfId="1" applyFont="1" applyFill="1" applyBorder="1" applyAlignment="1" applyProtection="1">
      <alignment horizontal="left" vertical="center" shrinkToFit="1"/>
      <protection locked="0"/>
    </xf>
    <xf numFmtId="0" fontId="24" fillId="3" borderId="2" xfId="1" applyFont="1" applyFill="1" applyBorder="1" applyAlignment="1" applyProtection="1">
      <alignment horizontal="left" vertical="center" shrinkToFit="1"/>
      <protection locked="0"/>
    </xf>
    <xf numFmtId="0" fontId="24" fillId="3" borderId="39" xfId="1" applyFont="1" applyFill="1" applyBorder="1" applyAlignment="1" applyProtection="1">
      <alignment horizontal="left" vertical="center" shrinkToFit="1"/>
      <protection locked="0"/>
    </xf>
    <xf numFmtId="0" fontId="21" fillId="3" borderId="38" xfId="1" applyFont="1" applyFill="1" applyBorder="1" applyAlignment="1" applyProtection="1">
      <alignment horizontal="left" vertical="center"/>
      <protection hidden="1"/>
    </xf>
    <xf numFmtId="0" fontId="21" fillId="3" borderId="42" xfId="1" applyFont="1" applyFill="1" applyBorder="1" applyAlignment="1" applyProtection="1">
      <alignment horizontal="left" vertical="center"/>
      <protection hidden="1"/>
    </xf>
    <xf numFmtId="0" fontId="24" fillId="3" borderId="4" xfId="1" applyFont="1" applyFill="1" applyBorder="1" applyAlignment="1" applyProtection="1">
      <alignment horizontal="left" vertical="center" shrinkToFit="1"/>
      <protection locked="0"/>
    </xf>
    <xf numFmtId="0" fontId="24" fillId="3" borderId="3" xfId="1" applyFont="1" applyFill="1" applyBorder="1" applyAlignment="1" applyProtection="1">
      <alignment horizontal="left" vertical="center" shrinkToFit="1"/>
      <protection locked="0"/>
    </xf>
    <xf numFmtId="0" fontId="24" fillId="3" borderId="9" xfId="1" applyFont="1" applyFill="1" applyBorder="1" applyAlignment="1" applyProtection="1">
      <alignment horizontal="left" vertical="center"/>
      <protection hidden="1"/>
    </xf>
    <xf numFmtId="0" fontId="24" fillId="3" borderId="19" xfId="1" applyFont="1" applyFill="1" applyBorder="1" applyAlignment="1" applyProtection="1">
      <alignment horizontal="left" vertical="center"/>
      <protection hidden="1"/>
    </xf>
    <xf numFmtId="0" fontId="19" fillId="3" borderId="43" xfId="1" applyFill="1" applyBorder="1" applyAlignment="1">
      <alignment vertical="center"/>
    </xf>
    <xf numFmtId="0" fontId="22" fillId="3" borderId="9" xfId="1" applyFont="1" applyFill="1" applyBorder="1" applyAlignment="1" applyProtection="1">
      <alignment horizontal="center" vertical="center"/>
      <protection hidden="1"/>
    </xf>
    <xf numFmtId="0" fontId="22" fillId="3" borderId="8" xfId="1" applyFont="1" applyFill="1" applyBorder="1" applyAlignment="1" applyProtection="1">
      <alignment horizontal="center" vertical="center"/>
      <protection hidden="1"/>
    </xf>
    <xf numFmtId="0" fontId="22" fillId="3" borderId="39" xfId="1" applyFont="1" applyFill="1" applyBorder="1" applyAlignment="1" applyProtection="1">
      <alignment horizontal="center" vertical="center"/>
      <protection hidden="1"/>
    </xf>
    <xf numFmtId="0" fontId="22" fillId="3" borderId="44" xfId="1" applyFont="1" applyFill="1" applyBorder="1" applyAlignment="1" applyProtection="1">
      <alignment horizontal="center" vertical="center"/>
      <protection hidden="1"/>
    </xf>
    <xf numFmtId="0" fontId="22" fillId="3" borderId="45" xfId="1" applyFont="1" applyFill="1" applyBorder="1" applyAlignment="1" applyProtection="1">
      <alignment horizontal="center" vertical="center"/>
      <protection hidden="1"/>
    </xf>
    <xf numFmtId="0" fontId="21" fillId="3" borderId="46" xfId="1" applyFont="1" applyFill="1" applyBorder="1" applyAlignment="1" applyProtection="1">
      <alignment horizontal="center" vertical="center"/>
      <protection hidden="1"/>
    </xf>
    <xf numFmtId="0" fontId="21" fillId="3" borderId="48" xfId="1" applyFont="1" applyFill="1" applyBorder="1" applyAlignment="1" applyProtection="1">
      <alignment horizontal="center" vertical="center"/>
      <protection hidden="1"/>
    </xf>
    <xf numFmtId="0" fontId="35" fillId="4" borderId="2" xfId="1" applyFont="1" applyFill="1" applyBorder="1" applyAlignment="1" applyProtection="1">
      <alignment horizontal="left" vertical="center" shrinkToFit="1"/>
      <protection locked="0"/>
    </xf>
    <xf numFmtId="0" fontId="12" fillId="0" borderId="0" xfId="0" applyFont="1" applyFill="1" applyBorder="1" applyAlignment="1" applyProtection="1">
      <alignment horizontal="center" vertical="center"/>
      <protection locked="0"/>
    </xf>
    <xf numFmtId="0" fontId="4" fillId="0" borderId="49" xfId="0" applyFont="1" applyFill="1" applyBorder="1"/>
    <xf numFmtId="0" fontId="12" fillId="0" borderId="2" xfId="0" applyFont="1" applyFill="1" applyBorder="1" applyAlignment="1" applyProtection="1">
      <alignment horizontal="center" vertical="center"/>
      <protection locked="0"/>
    </xf>
    <xf numFmtId="0" fontId="11" fillId="0" borderId="41" xfId="0" applyFont="1" applyFill="1" applyBorder="1" applyAlignment="1">
      <alignment horizontal="center"/>
    </xf>
    <xf numFmtId="0" fontId="12" fillId="0" borderId="26"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protection locked="0"/>
    </xf>
    <xf numFmtId="0" fontId="12" fillId="0" borderId="37" xfId="0" applyFont="1" applyFill="1" applyBorder="1" applyAlignment="1" applyProtection="1">
      <alignment horizontal="center"/>
      <protection locked="0"/>
    </xf>
    <xf numFmtId="0" fontId="12" fillId="0" borderId="3"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26" xfId="0" applyFont="1" applyFill="1" applyBorder="1" applyAlignment="1" applyProtection="1">
      <alignment horizontal="center"/>
      <protection hidden="1"/>
    </xf>
    <xf numFmtId="0" fontId="11" fillId="0" borderId="41" xfId="0" applyFont="1" applyFill="1" applyBorder="1" applyAlignment="1">
      <alignment horizontal="center" vertical="top"/>
    </xf>
    <xf numFmtId="0" fontId="12" fillId="0" borderId="21" xfId="0" applyFont="1" applyFill="1" applyBorder="1" applyAlignment="1" applyProtection="1">
      <alignment horizontal="center" vertical="center"/>
      <protection locked="0"/>
    </xf>
    <xf numFmtId="0" fontId="1" fillId="0" borderId="30" xfId="0" applyFont="1" applyBorder="1" applyAlignment="1" applyProtection="1">
      <alignment horizontal="center"/>
      <protection locked="0"/>
    </xf>
    <xf numFmtId="0" fontId="35" fillId="4" borderId="30" xfId="1" applyFont="1" applyFill="1" applyBorder="1" applyAlignment="1" applyProtection="1">
      <alignment horizontal="left" vertical="center"/>
      <protection locked="0"/>
    </xf>
    <xf numFmtId="0" fontId="35" fillId="4" borderId="37" xfId="1" applyFont="1" applyFill="1" applyBorder="1" applyAlignment="1" applyProtection="1">
      <alignment horizontal="left" vertical="center"/>
      <protection locked="0"/>
    </xf>
    <xf numFmtId="0" fontId="35" fillId="4" borderId="39" xfId="1" applyFont="1" applyFill="1" applyBorder="1" applyAlignment="1" applyProtection="1">
      <alignment horizontal="left" vertical="center"/>
      <protection locked="0"/>
    </xf>
    <xf numFmtId="0" fontId="21" fillId="3" borderId="47" xfId="1" applyFont="1" applyFill="1" applyBorder="1" applyAlignment="1" applyProtection="1">
      <alignment horizontal="center" vertical="center"/>
      <protection hidden="1"/>
    </xf>
    <xf numFmtId="0" fontId="4" fillId="0" borderId="18" xfId="0" applyFont="1" applyBorder="1"/>
    <xf numFmtId="0" fontId="4" fillId="0" borderId="86" xfId="0" applyFont="1" applyBorder="1"/>
    <xf numFmtId="0" fontId="4" fillId="0" borderId="29" xfId="0" applyFont="1" applyBorder="1"/>
    <xf numFmtId="0" fontId="4" fillId="0" borderId="62" xfId="0" applyFont="1" applyBorder="1"/>
    <xf numFmtId="0" fontId="11" fillId="0" borderId="17" xfId="0" applyFont="1" applyBorder="1" applyAlignment="1"/>
    <xf numFmtId="0" fontId="9" fillId="0" borderId="0" xfId="0" applyFont="1" applyBorder="1" applyAlignment="1" applyProtection="1">
      <alignment horizontal="center"/>
      <protection locked="0"/>
    </xf>
    <xf numFmtId="0" fontId="10" fillId="0" borderId="17" xfId="0" applyFont="1" applyBorder="1" applyAlignment="1">
      <alignment horizontal="left"/>
    </xf>
    <xf numFmtId="0" fontId="10" fillId="0" borderId="0" xfId="0" applyFont="1" applyBorder="1" applyAlignment="1">
      <alignment horizontal="left"/>
    </xf>
    <xf numFmtId="0" fontId="10" fillId="0" borderId="0" xfId="0" applyFont="1" applyBorder="1" applyAlignment="1">
      <alignment horizontal="center"/>
    </xf>
    <xf numFmtId="0" fontId="9" fillId="0" borderId="0" xfId="0" applyFont="1" applyBorder="1" applyAlignment="1">
      <alignment horizontal="center"/>
    </xf>
    <xf numFmtId="0" fontId="11" fillId="0" borderId="124" xfId="0" applyFont="1" applyFill="1" applyBorder="1" applyAlignment="1">
      <alignment horizontal="center"/>
    </xf>
    <xf numFmtId="0" fontId="12" fillId="0" borderId="33" xfId="0" applyFont="1" applyFill="1" applyBorder="1"/>
    <xf numFmtId="0" fontId="11" fillId="0" borderId="125" xfId="0" applyFont="1" applyFill="1" applyBorder="1"/>
    <xf numFmtId="0" fontId="11" fillId="0" borderId="17" xfId="0" applyFont="1" applyFill="1" applyBorder="1" applyAlignment="1"/>
    <xf numFmtId="0" fontId="11" fillId="0" borderId="86" xfId="0" applyFont="1" applyFill="1" applyBorder="1" applyAlignment="1"/>
    <xf numFmtId="0" fontId="4" fillId="0" borderId="17" xfId="0" applyFont="1" applyFill="1" applyBorder="1"/>
    <xf numFmtId="0" fontId="4" fillId="0" borderId="86" xfId="0" applyFont="1" applyFill="1" applyBorder="1"/>
    <xf numFmtId="0" fontId="12" fillId="0" borderId="82" xfId="0" applyFont="1" applyFill="1" applyBorder="1"/>
    <xf numFmtId="0" fontId="12" fillId="0" borderId="38" xfId="0" applyFont="1" applyFill="1" applyBorder="1"/>
    <xf numFmtId="0" fontId="12" fillId="0" borderId="93" xfId="0" applyFont="1" applyFill="1" applyBorder="1"/>
    <xf numFmtId="0" fontId="10" fillId="0" borderId="17" xfId="0" applyFont="1" applyFill="1" applyBorder="1" applyAlignment="1">
      <alignment horizontal="left"/>
    </xf>
    <xf numFmtId="0" fontId="10" fillId="0" borderId="0" xfId="0" applyFont="1" applyFill="1" applyBorder="1" applyAlignment="1">
      <alignment horizontal="left"/>
    </xf>
    <xf numFmtId="0" fontId="12" fillId="0" borderId="0" xfId="0" applyFont="1" applyFill="1" applyBorder="1" applyAlignment="1">
      <alignment horizontal="center"/>
    </xf>
    <xf numFmtId="0" fontId="4" fillId="0" borderId="0" xfId="0" applyFont="1" applyFill="1" applyBorder="1" applyAlignment="1">
      <alignment horizontal="center"/>
    </xf>
    <xf numFmtId="0" fontId="4" fillId="0" borderId="124" xfId="0" applyFont="1" applyFill="1" applyBorder="1" applyProtection="1">
      <protection hidden="1"/>
    </xf>
    <xf numFmtId="0" fontId="12" fillId="0" borderId="33" xfId="0" applyFont="1" applyFill="1" applyBorder="1" applyProtection="1">
      <protection hidden="1"/>
    </xf>
    <xf numFmtId="0" fontId="4" fillId="0" borderId="57" xfId="0" applyFont="1" applyFill="1" applyBorder="1"/>
    <xf numFmtId="0" fontId="4" fillId="0" borderId="86" xfId="0" applyFont="1" applyFill="1" applyBorder="1" applyAlignment="1"/>
    <xf numFmtId="0" fontId="12" fillId="0" borderId="42" xfId="0" applyFont="1" applyFill="1" applyBorder="1"/>
    <xf numFmtId="0" fontId="4" fillId="0" borderId="86" xfId="0" applyFont="1" applyFill="1" applyBorder="1" applyAlignment="1" applyProtection="1">
      <protection locked="0"/>
    </xf>
    <xf numFmtId="0" fontId="10" fillId="0" borderId="0" xfId="0" applyFont="1" applyFill="1" applyBorder="1" applyAlignment="1" applyProtection="1">
      <alignment vertical="justify" shrinkToFit="1"/>
      <protection locked="0"/>
    </xf>
    <xf numFmtId="0" fontId="4" fillId="0" borderId="17" xfId="0" applyFont="1" applyFill="1" applyBorder="1" applyAlignment="1" applyProtection="1">
      <protection hidden="1"/>
    </xf>
    <xf numFmtId="0" fontId="4" fillId="0" borderId="0" xfId="0" applyFont="1" applyFill="1" applyBorder="1" applyAlignment="1" applyProtection="1">
      <protection hidden="1"/>
    </xf>
    <xf numFmtId="0" fontId="12" fillId="0" borderId="0" xfId="0" applyFont="1" applyFill="1" applyBorder="1" applyAlignment="1" applyProtection="1">
      <alignment vertical="justify"/>
      <protection locked="0"/>
    </xf>
    <xf numFmtId="0" fontId="4" fillId="0" borderId="0" xfId="0" applyFont="1" applyFill="1" applyBorder="1" applyAlignment="1" applyProtection="1">
      <alignment vertical="justify"/>
      <protection hidden="1"/>
    </xf>
    <xf numFmtId="0" fontId="16" fillId="0" borderId="0" xfId="0" applyFont="1" applyFill="1" applyBorder="1" applyAlignment="1"/>
    <xf numFmtId="0" fontId="15" fillId="0" borderId="0" xfId="0" applyFont="1" applyFill="1" applyBorder="1" applyAlignment="1"/>
    <xf numFmtId="0" fontId="17" fillId="0" borderId="86" xfId="0" applyFont="1" applyFill="1" applyBorder="1" applyAlignment="1"/>
    <xf numFmtId="0" fontId="4" fillId="3" borderId="84" xfId="0" applyFont="1" applyFill="1" applyBorder="1" applyProtection="1">
      <protection hidden="1"/>
    </xf>
    <xf numFmtId="0" fontId="4" fillId="3" borderId="126" xfId="0" applyFont="1" applyFill="1" applyBorder="1" applyProtection="1">
      <protection hidden="1"/>
    </xf>
    <xf numFmtId="0" fontId="0" fillId="0" borderId="17" xfId="0" applyBorder="1"/>
    <xf numFmtId="0" fontId="0" fillId="0" borderId="0" xfId="0" applyBorder="1"/>
    <xf numFmtId="0" fontId="0" fillId="0" borderId="86" xfId="0" applyBorder="1"/>
    <xf numFmtId="0" fontId="1" fillId="0" borderId="0" xfId="0" applyFont="1" applyBorder="1" applyAlignment="1"/>
    <xf numFmtId="0" fontId="31" fillId="0" borderId="17" xfId="0" applyFont="1" applyBorder="1" applyAlignment="1">
      <alignment horizontal="center" vertical="justify" textRotation="90"/>
    </xf>
    <xf numFmtId="0" fontId="31" fillId="0" borderId="0" xfId="0" applyFont="1" applyBorder="1" applyAlignment="1">
      <alignment horizontal="center" vertical="justify" textRotation="90"/>
    </xf>
    <xf numFmtId="0" fontId="30" fillId="0" borderId="0" xfId="0" applyFont="1" applyBorder="1" applyAlignment="1">
      <alignment horizontal="left"/>
    </xf>
    <xf numFmtId="0" fontId="1" fillId="0" borderId="0" xfId="0" applyFont="1" applyBorder="1" applyAlignment="1">
      <alignment horizontal="center"/>
    </xf>
    <xf numFmtId="0" fontId="1" fillId="0" borderId="0" xfId="0" applyFont="1" applyBorder="1" applyAlignment="1">
      <alignment horizontal="left"/>
    </xf>
    <xf numFmtId="0" fontId="0" fillId="0" borderId="86" xfId="0" applyBorder="1" applyAlignment="1"/>
    <xf numFmtId="0" fontId="1" fillId="0" borderId="38" xfId="0" applyFont="1" applyBorder="1"/>
    <xf numFmtId="0" fontId="1" fillId="0" borderId="86" xfId="0" applyFont="1" applyBorder="1" applyAlignment="1" applyProtection="1">
      <protection hidden="1"/>
    </xf>
    <xf numFmtId="0" fontId="1" fillId="0" borderId="93" xfId="0" applyFont="1" applyBorder="1"/>
    <xf numFmtId="0" fontId="0" fillId="0" borderId="96" xfId="0" applyBorder="1"/>
    <xf numFmtId="0" fontId="30" fillId="0" borderId="86" xfId="0" applyFont="1" applyBorder="1" applyAlignment="1" applyProtection="1">
      <protection hidden="1"/>
    </xf>
    <xf numFmtId="0" fontId="1" fillId="0" borderId="42" xfId="0" applyFont="1" applyBorder="1"/>
    <xf numFmtId="0" fontId="30" fillId="2" borderId="0" xfId="0" applyFont="1" applyFill="1" applyBorder="1" applyAlignment="1" applyProtection="1">
      <alignment horizontal="center"/>
      <protection hidden="1"/>
    </xf>
    <xf numFmtId="0" fontId="30" fillId="0" borderId="0" xfId="0" applyFont="1" applyBorder="1" applyAlignment="1" applyProtection="1">
      <alignment horizontal="left"/>
      <protection hidden="1"/>
    </xf>
    <xf numFmtId="0" fontId="0" fillId="0" borderId="0" xfId="0" applyBorder="1" applyProtection="1">
      <protection hidden="1"/>
    </xf>
    <xf numFmtId="0" fontId="0" fillId="0" borderId="86" xfId="0" applyBorder="1" applyProtection="1">
      <protection hidden="1"/>
    </xf>
    <xf numFmtId="0" fontId="34" fillId="0" borderId="0" xfId="0" applyFont="1" applyBorder="1" applyAlignment="1" applyProtection="1">
      <alignment horizontal="left"/>
      <protection hidden="1"/>
    </xf>
    <xf numFmtId="14" fontId="0" fillId="0" borderId="0" xfId="0" applyNumberFormat="1" applyBorder="1"/>
    <xf numFmtId="0" fontId="1" fillId="0" borderId="17" xfId="0" applyFont="1" applyBorder="1" applyAlignment="1">
      <alignment textRotation="90"/>
    </xf>
    <xf numFmtId="0" fontId="0" fillId="0" borderId="57" xfId="0" applyBorder="1"/>
    <xf numFmtId="0" fontId="23" fillId="0" borderId="17" xfId="1" applyFont="1" applyBorder="1" applyAlignment="1" applyProtection="1">
      <alignment vertical="center"/>
      <protection hidden="1"/>
    </xf>
    <xf numFmtId="0" fontId="19" fillId="0" borderId="0" xfId="1" applyBorder="1" applyAlignment="1" applyProtection="1">
      <alignment vertical="center"/>
      <protection hidden="1"/>
    </xf>
    <xf numFmtId="0" fontId="19" fillId="0" borderId="86" xfId="1" applyBorder="1" applyAlignment="1" applyProtection="1">
      <alignment vertical="center"/>
      <protection hidden="1"/>
    </xf>
    <xf numFmtId="0" fontId="19" fillId="0" borderId="17" xfId="1" applyBorder="1" applyAlignment="1">
      <alignment vertical="center"/>
    </xf>
    <xf numFmtId="0" fontId="19" fillId="0" borderId="0" xfId="1" applyBorder="1" applyAlignment="1">
      <alignment vertical="center"/>
    </xf>
    <xf numFmtId="0" fontId="19" fillId="0" borderId="86" xfId="1" applyBorder="1" applyAlignment="1">
      <alignment vertical="center"/>
    </xf>
    <xf numFmtId="0" fontId="19" fillId="0" borderId="54" xfId="1" applyBorder="1" applyAlignment="1">
      <alignment vertical="center"/>
    </xf>
    <xf numFmtId="0" fontId="27" fillId="0" borderId="82" xfId="1" applyFont="1" applyBorder="1" applyAlignment="1" applyProtection="1">
      <alignment vertical="center"/>
      <protection hidden="1"/>
    </xf>
    <xf numFmtId="0" fontId="24" fillId="0" borderId="89" xfId="1" applyFont="1" applyBorder="1" applyAlignment="1">
      <alignment vertical="center"/>
    </xf>
    <xf numFmtId="0" fontId="24" fillId="0" borderId="66" xfId="1" applyFont="1" applyBorder="1" applyAlignment="1">
      <alignment vertical="center"/>
    </xf>
    <xf numFmtId="0" fontId="24" fillId="0" borderId="86" xfId="1" applyFont="1" applyBorder="1" applyAlignment="1">
      <alignment vertical="center"/>
    </xf>
    <xf numFmtId="0" fontId="21" fillId="0" borderId="0" xfId="1" applyFont="1" applyBorder="1" applyAlignment="1">
      <alignment vertical="center"/>
    </xf>
    <xf numFmtId="0" fontId="20" fillId="0" borderId="86" xfId="1" applyFont="1" applyBorder="1" applyAlignment="1">
      <alignment vertical="center"/>
    </xf>
    <xf numFmtId="0" fontId="19" fillId="3" borderId="0" xfId="1" applyFill="1" applyBorder="1" applyAlignment="1">
      <alignment vertical="center"/>
    </xf>
    <xf numFmtId="0" fontId="19" fillId="3" borderId="86" xfId="1" applyFill="1" applyBorder="1" applyAlignment="1">
      <alignment vertical="center"/>
    </xf>
    <xf numFmtId="0" fontId="20" fillId="0" borderId="17" xfId="1" applyFont="1" applyBorder="1" applyAlignment="1" applyProtection="1">
      <alignment horizontal="center" vertical="center"/>
      <protection hidden="1"/>
    </xf>
    <xf numFmtId="0" fontId="20" fillId="0" borderId="128" xfId="1" applyFont="1" applyBorder="1" applyAlignment="1" applyProtection="1">
      <alignment vertical="center"/>
      <protection hidden="1"/>
    </xf>
    <xf numFmtId="0" fontId="19" fillId="0" borderId="57" xfId="1" applyBorder="1"/>
    <xf numFmtId="0" fontId="19" fillId="0" borderId="29" xfId="1" applyBorder="1"/>
    <xf numFmtId="0" fontId="19" fillId="0" borderId="62" xfId="1" applyBorder="1"/>
    <xf numFmtId="0" fontId="4" fillId="0" borderId="56" xfId="0" applyFont="1" applyBorder="1" applyAlignment="1">
      <alignment horizontal="center"/>
    </xf>
    <xf numFmtId="0" fontId="4" fillId="0" borderId="18" xfId="0" applyFont="1" applyBorder="1" applyAlignment="1">
      <alignment horizontal="center"/>
    </xf>
    <xf numFmtId="0" fontId="4" fillId="0" borderId="66" xfId="0" applyFont="1" applyBorder="1" applyAlignment="1">
      <alignment horizontal="center"/>
    </xf>
    <xf numFmtId="0" fontId="4" fillId="0" borderId="17" xfId="0" applyFont="1" applyBorder="1" applyAlignment="1">
      <alignment horizontal="center"/>
    </xf>
    <xf numFmtId="0" fontId="4" fillId="0" borderId="0" xfId="0" applyFont="1" applyBorder="1" applyAlignment="1">
      <alignment horizontal="center"/>
    </xf>
    <xf numFmtId="0" fontId="4" fillId="0" borderId="86" xfId="0" applyFont="1" applyBorder="1" applyAlignment="1">
      <alignment horizontal="center"/>
    </xf>
    <xf numFmtId="0" fontId="4" fillId="0" borderId="57" xfId="0" applyFont="1" applyBorder="1" applyAlignment="1">
      <alignment horizontal="center"/>
    </xf>
    <xf numFmtId="0" fontId="4" fillId="0" borderId="29" xfId="0" applyFont="1" applyBorder="1" applyAlignment="1">
      <alignment horizontal="center"/>
    </xf>
    <xf numFmtId="0" fontId="4" fillId="0" borderId="62" xfId="0" applyFont="1" applyBorder="1" applyAlignment="1">
      <alignment horizontal="center"/>
    </xf>
    <xf numFmtId="0" fontId="11" fillId="0" borderId="56" xfId="0" applyFont="1" applyBorder="1" applyAlignment="1">
      <alignment horizontal="center" vertical="center"/>
    </xf>
    <xf numFmtId="0" fontId="11" fillId="0" borderId="18" xfId="0" applyFont="1" applyBorder="1" applyAlignment="1">
      <alignment horizontal="center" vertical="center"/>
    </xf>
    <xf numFmtId="0" fontId="11" fillId="0" borderId="66"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Border="1" applyAlignment="1">
      <alignment horizontal="center" vertical="center"/>
    </xf>
    <xf numFmtId="0" fontId="11" fillId="0" borderId="86" xfId="0" applyFont="1" applyBorder="1" applyAlignment="1">
      <alignment horizontal="center" vertical="center"/>
    </xf>
    <xf numFmtId="0" fontId="11" fillId="0" borderId="57" xfId="0" applyFont="1" applyBorder="1" applyAlignment="1">
      <alignment horizontal="center" vertical="center"/>
    </xf>
    <xf numFmtId="0" fontId="11" fillId="0" borderId="29" xfId="0" applyFont="1" applyBorder="1" applyAlignment="1">
      <alignment horizontal="center" vertical="center"/>
    </xf>
    <xf numFmtId="0" fontId="11" fillId="0" borderId="62" xfId="0" applyFont="1" applyBorder="1" applyAlignment="1">
      <alignment horizontal="center" vertical="center"/>
    </xf>
    <xf numFmtId="0" fontId="11" fillId="3" borderId="39" xfId="0" applyFont="1" applyFill="1" applyBorder="1" applyAlignment="1" applyProtection="1">
      <alignment horizontal="left"/>
      <protection hidden="1"/>
    </xf>
    <xf numFmtId="0" fontId="11" fillId="3" borderId="2" xfId="0" applyFont="1" applyFill="1" applyBorder="1" applyAlignment="1" applyProtection="1">
      <alignment horizontal="left"/>
      <protection hidden="1"/>
    </xf>
    <xf numFmtId="0" fontId="12" fillId="0" borderId="30" xfId="0" applyFont="1" applyFill="1" applyBorder="1" applyAlignment="1" applyProtection="1">
      <alignment horizontal="left" vertical="center"/>
      <protection locked="0"/>
    </xf>
    <xf numFmtId="0" fontId="12" fillId="0" borderId="37" xfId="0" applyFont="1" applyFill="1" applyBorder="1" applyAlignment="1" applyProtection="1">
      <alignment horizontal="left" vertical="center"/>
      <protection locked="0"/>
    </xf>
    <xf numFmtId="0" fontId="11" fillId="0" borderId="21" xfId="0" applyFont="1" applyFill="1" applyBorder="1" applyAlignment="1" applyProtection="1">
      <alignment horizontal="center" vertical="justify"/>
      <protection hidden="1"/>
    </xf>
    <xf numFmtId="0" fontId="11" fillId="0" borderId="91" xfId="0" applyFont="1" applyFill="1" applyBorder="1" applyAlignment="1" applyProtection="1">
      <alignment horizontal="center" vertical="justify"/>
      <protection hidden="1"/>
    </xf>
    <xf numFmtId="0" fontId="11" fillId="0" borderId="12" xfId="0" applyFont="1" applyFill="1" applyBorder="1" applyAlignment="1" applyProtection="1">
      <alignment horizontal="center" vertical="justify"/>
      <protection hidden="1"/>
    </xf>
    <xf numFmtId="0" fontId="11" fillId="0" borderId="92" xfId="0" applyFont="1" applyFill="1" applyBorder="1" applyAlignment="1" applyProtection="1">
      <alignment horizontal="center" vertical="justify"/>
      <protection hidden="1"/>
    </xf>
    <xf numFmtId="0" fontId="11" fillId="0" borderId="50" xfId="0" applyFont="1" applyFill="1" applyBorder="1" applyAlignment="1" applyProtection="1">
      <alignment horizontal="center" vertical="center"/>
      <protection hidden="1"/>
    </xf>
    <xf numFmtId="0" fontId="11" fillId="0" borderId="7" xfId="0" applyFont="1" applyFill="1" applyBorder="1" applyAlignment="1" applyProtection="1">
      <alignment horizontal="center" vertical="center"/>
      <protection hidden="1"/>
    </xf>
    <xf numFmtId="0" fontId="11" fillId="3" borderId="51" xfId="0" applyFont="1" applyFill="1" applyBorder="1" applyAlignment="1" applyProtection="1">
      <alignment horizontal="center" vertical="center" wrapText="1"/>
      <protection hidden="1"/>
    </xf>
    <xf numFmtId="0" fontId="11" fillId="3" borderId="21" xfId="0" applyFont="1" applyFill="1" applyBorder="1" applyAlignment="1" applyProtection="1">
      <alignment horizontal="center" vertical="center" wrapText="1"/>
      <protection hidden="1"/>
    </xf>
    <xf numFmtId="0" fontId="11" fillId="3" borderId="19" xfId="0" applyFont="1" applyFill="1" applyBorder="1" applyAlignment="1" applyProtection="1">
      <alignment horizontal="center" vertical="center" wrapText="1"/>
      <protection hidden="1"/>
    </xf>
    <xf numFmtId="0" fontId="11" fillId="3" borderId="23" xfId="0" applyFont="1" applyFill="1" applyBorder="1" applyAlignment="1" applyProtection="1">
      <alignment horizontal="center" vertical="center" wrapText="1"/>
      <protection hidden="1"/>
    </xf>
    <xf numFmtId="0" fontId="11" fillId="3" borderId="0" xfId="0" applyFont="1" applyFill="1" applyBorder="1" applyAlignment="1" applyProtection="1">
      <alignment horizontal="center" vertical="center" wrapText="1"/>
      <protection hidden="1"/>
    </xf>
    <xf numFmtId="0" fontId="11" fillId="3" borderId="52" xfId="0" applyFont="1" applyFill="1" applyBorder="1" applyAlignment="1" applyProtection="1">
      <alignment horizontal="center" vertical="center" wrapText="1"/>
      <protection hidden="1"/>
    </xf>
    <xf numFmtId="0" fontId="11" fillId="3" borderId="53" xfId="0" applyFont="1" applyFill="1" applyBorder="1" applyAlignment="1" applyProtection="1">
      <alignment horizontal="center" vertical="center" wrapText="1"/>
      <protection hidden="1"/>
    </xf>
    <xf numFmtId="0" fontId="11" fillId="3" borderId="12" xfId="0" applyFont="1" applyFill="1" applyBorder="1" applyAlignment="1" applyProtection="1">
      <alignment horizontal="center" vertical="center" wrapText="1"/>
      <protection hidden="1"/>
    </xf>
    <xf numFmtId="0" fontId="11" fillId="3" borderId="9" xfId="0" applyFont="1" applyFill="1" applyBorder="1" applyAlignment="1" applyProtection="1">
      <alignment horizontal="center" vertical="center" wrapText="1"/>
      <protection hidden="1"/>
    </xf>
    <xf numFmtId="0" fontId="12" fillId="0" borderId="2" xfId="0" applyFont="1" applyFill="1" applyBorder="1" applyAlignment="1" applyProtection="1">
      <alignment horizontal="center" vertical="center"/>
      <protection locked="0"/>
    </xf>
    <xf numFmtId="0" fontId="12" fillId="0" borderId="95" xfId="0" applyFont="1" applyFill="1" applyBorder="1" applyAlignment="1" applyProtection="1">
      <alignment horizontal="center" vertical="center"/>
      <protection locked="0"/>
    </xf>
    <xf numFmtId="0" fontId="11" fillId="0" borderId="39" xfId="0" applyFont="1" applyFill="1" applyBorder="1" applyAlignment="1">
      <alignment horizontal="center"/>
    </xf>
    <xf numFmtId="0" fontId="11" fillId="0" borderId="2" xfId="0" applyFont="1" applyFill="1" applyBorder="1" applyAlignment="1">
      <alignment horizontal="center"/>
    </xf>
    <xf numFmtId="0" fontId="11" fillId="0" borderId="30" xfId="0" applyFont="1" applyFill="1" applyBorder="1" applyAlignment="1">
      <alignment horizontal="center"/>
    </xf>
    <xf numFmtId="0" fontId="12" fillId="0" borderId="54" xfId="0" applyFont="1" applyFill="1" applyBorder="1" applyAlignment="1" applyProtection="1">
      <alignment horizontal="left" vertical="center"/>
      <protection locked="0"/>
    </xf>
    <xf numFmtId="0" fontId="12" fillId="0" borderId="30" xfId="0" applyFont="1" applyFill="1" applyBorder="1" applyAlignment="1" applyProtection="1">
      <alignment horizontal="left" vertical="center"/>
    </xf>
    <xf numFmtId="0" fontId="12" fillId="0" borderId="37" xfId="0" applyFont="1" applyFill="1" applyBorder="1" applyAlignment="1" applyProtection="1">
      <alignment horizontal="left" vertical="center"/>
    </xf>
    <xf numFmtId="0" fontId="12" fillId="0" borderId="54" xfId="0" applyFont="1" applyFill="1" applyBorder="1" applyAlignment="1" applyProtection="1">
      <alignment horizontal="left" vertical="center"/>
    </xf>
    <xf numFmtId="0" fontId="9" fillId="0" borderId="0" xfId="0" applyFont="1" applyFill="1" applyBorder="1" applyAlignment="1" applyProtection="1">
      <alignment horizontal="center" vertical="center"/>
      <protection hidden="1"/>
    </xf>
    <xf numFmtId="0" fontId="9" fillId="0" borderId="86" xfId="0" applyFont="1" applyFill="1" applyBorder="1" applyAlignment="1" applyProtection="1">
      <alignment horizontal="center" vertical="center"/>
      <protection hidden="1"/>
    </xf>
    <xf numFmtId="0" fontId="9" fillId="0" borderId="29" xfId="0" applyFont="1" applyFill="1" applyBorder="1" applyAlignment="1" applyProtection="1">
      <alignment horizontal="center" vertical="center"/>
      <protection hidden="1"/>
    </xf>
    <xf numFmtId="0" fontId="9" fillId="0" borderId="62" xfId="0" applyFont="1" applyFill="1" applyBorder="1" applyAlignment="1" applyProtection="1">
      <alignment horizontal="center" vertical="center"/>
      <protection hidden="1"/>
    </xf>
    <xf numFmtId="0" fontId="7" fillId="0" borderId="12" xfId="0" applyFont="1" applyBorder="1" applyAlignment="1">
      <alignment horizontal="center"/>
    </xf>
    <xf numFmtId="0" fontId="4" fillId="0" borderId="12" xfId="0" applyFont="1" applyBorder="1" applyAlignment="1">
      <alignment horizontal="center"/>
    </xf>
    <xf numFmtId="0" fontId="11" fillId="0" borderId="41" xfId="0" applyFont="1" applyFill="1" applyBorder="1" applyAlignment="1">
      <alignment horizontal="center"/>
    </xf>
    <xf numFmtId="0" fontId="11" fillId="0" borderId="63" xfId="0" applyFont="1" applyFill="1" applyBorder="1" applyAlignment="1">
      <alignment horizontal="center"/>
    </xf>
    <xf numFmtId="0" fontId="11" fillId="0" borderId="60" xfId="0" applyFont="1" applyFill="1" applyBorder="1" applyAlignment="1">
      <alignment horizontal="center"/>
    </xf>
    <xf numFmtId="0" fontId="11" fillId="0" borderId="64" xfId="0" applyFont="1" applyFill="1" applyBorder="1" applyAlignment="1">
      <alignment horizontal="center"/>
    </xf>
    <xf numFmtId="0" fontId="7" fillId="3" borderId="17" xfId="0" applyFont="1" applyFill="1" applyBorder="1" applyAlignment="1" applyProtection="1">
      <alignment horizontal="center"/>
      <protection hidden="1"/>
    </xf>
    <xf numFmtId="0" fontId="8" fillId="3" borderId="0" xfId="0" applyFont="1" applyFill="1" applyBorder="1" applyAlignment="1" applyProtection="1">
      <alignment horizontal="center"/>
      <protection hidden="1"/>
    </xf>
    <xf numFmtId="0" fontId="9" fillId="3" borderId="0" xfId="0" applyFont="1" applyFill="1" applyBorder="1" applyAlignment="1" applyProtection="1">
      <alignment horizontal="center"/>
      <protection locked="0"/>
    </xf>
    <xf numFmtId="0" fontId="11" fillId="3" borderId="93" xfId="0" applyFont="1" applyFill="1" applyBorder="1" applyAlignment="1" applyProtection="1">
      <alignment horizontal="center" textRotation="90" shrinkToFit="1"/>
      <protection hidden="1"/>
    </xf>
    <xf numFmtId="0" fontId="11" fillId="3" borderId="94" xfId="0" applyFont="1" applyFill="1" applyBorder="1" applyAlignment="1" applyProtection="1">
      <alignment shrinkToFit="1"/>
      <protection hidden="1"/>
    </xf>
    <xf numFmtId="0" fontId="11" fillId="3" borderId="82" xfId="0" applyFont="1" applyFill="1" applyBorder="1" applyAlignment="1" applyProtection="1">
      <alignment shrinkToFit="1"/>
      <protection hidden="1"/>
    </xf>
    <xf numFmtId="0" fontId="12" fillId="3" borderId="2" xfId="0" applyFont="1" applyFill="1" applyBorder="1" applyAlignment="1" applyProtection="1">
      <alignment horizontal="left"/>
      <protection hidden="1"/>
    </xf>
    <xf numFmtId="0" fontId="11" fillId="0" borderId="2" xfId="0" applyFont="1" applyFill="1" applyBorder="1" applyAlignment="1" applyProtection="1">
      <alignment horizontal="center"/>
      <protection locked="0"/>
    </xf>
    <xf numFmtId="0" fontId="11" fillId="0" borderId="30" xfId="0" applyFont="1" applyFill="1" applyBorder="1" applyAlignment="1" applyProtection="1">
      <alignment horizontal="center"/>
      <protection locked="0"/>
    </xf>
    <xf numFmtId="0" fontId="11" fillId="3" borderId="56" xfId="0" applyFont="1" applyFill="1" applyBorder="1" applyAlignment="1" applyProtection="1">
      <alignment horizontal="center" textRotation="90"/>
      <protection hidden="1"/>
    </xf>
    <xf numFmtId="0" fontId="4" fillId="3" borderId="17" xfId="0" applyFont="1" applyFill="1" applyBorder="1" applyAlignment="1" applyProtection="1">
      <alignment horizontal="center" textRotation="90"/>
      <protection hidden="1"/>
    </xf>
    <xf numFmtId="0" fontId="4" fillId="3" borderId="57" xfId="0" applyFont="1" applyFill="1" applyBorder="1" applyAlignment="1" applyProtection="1">
      <alignment horizontal="center" textRotation="90"/>
      <protection hidden="1"/>
    </xf>
    <xf numFmtId="0" fontId="11" fillId="3" borderId="2"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49" fontId="12" fillId="0" borderId="2" xfId="0" applyNumberFormat="1" applyFont="1" applyFill="1" applyBorder="1" applyAlignment="1" applyProtection="1">
      <alignment horizontal="center"/>
      <protection locked="0"/>
    </xf>
    <xf numFmtId="49" fontId="12" fillId="0" borderId="95" xfId="0" applyNumberFormat="1" applyFont="1" applyFill="1" applyBorder="1" applyAlignment="1" applyProtection="1">
      <alignment horizontal="center"/>
      <protection locked="0"/>
    </xf>
    <xf numFmtId="0" fontId="11" fillId="0" borderId="56" xfId="0" applyFont="1" applyFill="1" applyBorder="1" applyAlignment="1">
      <alignment horizontal="center" vertical="top"/>
    </xf>
    <xf numFmtId="0" fontId="11" fillId="0" borderId="18" xfId="0" applyFont="1" applyFill="1" applyBorder="1" applyAlignment="1">
      <alignment horizontal="center" vertical="top"/>
    </xf>
    <xf numFmtId="0" fontId="11" fillId="0" borderId="66" xfId="0" applyFont="1" applyFill="1" applyBorder="1" applyAlignment="1">
      <alignment horizontal="center" vertical="top"/>
    </xf>
    <xf numFmtId="0" fontId="11" fillId="0" borderId="56"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66" xfId="0" applyFont="1" applyFill="1" applyBorder="1" applyAlignment="1">
      <alignment horizontal="center" vertical="center"/>
    </xf>
    <xf numFmtId="0" fontId="11" fillId="0" borderId="57"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0" xfId="0" applyFont="1" applyFill="1" applyBorder="1" applyAlignment="1">
      <alignment horizontal="center"/>
    </xf>
    <xf numFmtId="0" fontId="11" fillId="0" borderId="34" xfId="0" applyFont="1" applyFill="1" applyBorder="1" applyAlignment="1">
      <alignment horizontal="center"/>
    </xf>
    <xf numFmtId="0" fontId="11" fillId="0" borderId="43" xfId="0" applyFont="1" applyFill="1" applyBorder="1" applyAlignment="1">
      <alignment horizontal="center"/>
    </xf>
    <xf numFmtId="0" fontId="10" fillId="0" borderId="41" xfId="0" applyFont="1" applyFill="1" applyBorder="1" applyAlignment="1">
      <alignment horizontal="center"/>
    </xf>
    <xf numFmtId="0" fontId="10" fillId="0" borderId="61" xfId="0" applyFont="1" applyFill="1" applyBorder="1" applyAlignment="1">
      <alignment horizontal="center"/>
    </xf>
    <xf numFmtId="0" fontId="11" fillId="0" borderId="57" xfId="0" applyFont="1" applyFill="1" applyBorder="1" applyAlignment="1">
      <alignment horizontal="center" vertical="top"/>
    </xf>
    <xf numFmtId="0" fontId="11" fillId="0" borderId="29" xfId="0" applyFont="1" applyFill="1" applyBorder="1" applyAlignment="1">
      <alignment horizontal="center" vertical="top"/>
    </xf>
    <xf numFmtId="0" fontId="11" fillId="0" borderId="62" xfId="0" applyFont="1" applyFill="1" applyBorder="1" applyAlignment="1">
      <alignment horizontal="center" vertical="top"/>
    </xf>
    <xf numFmtId="0" fontId="11" fillId="0" borderId="65" xfId="0" applyFont="1" applyFill="1" applyBorder="1" applyAlignment="1">
      <alignment horizontal="center"/>
    </xf>
    <xf numFmtId="0" fontId="12" fillId="0" borderId="69" xfId="0" applyFont="1" applyFill="1" applyBorder="1" applyAlignment="1" applyProtection="1">
      <alignment horizontal="left"/>
      <protection locked="0"/>
    </xf>
    <xf numFmtId="0" fontId="12" fillId="0" borderId="27" xfId="0" applyFont="1" applyFill="1" applyBorder="1" applyAlignment="1" applyProtection="1">
      <alignment horizontal="left"/>
      <protection locked="0"/>
    </xf>
    <xf numFmtId="0" fontId="12" fillId="0" borderId="72" xfId="0" applyFont="1" applyFill="1" applyBorder="1" applyAlignment="1" applyProtection="1">
      <alignment horizontal="left"/>
      <protection locked="0"/>
    </xf>
    <xf numFmtId="0" fontId="12" fillId="0" borderId="71" xfId="0" applyFont="1" applyFill="1" applyBorder="1" applyAlignment="1" applyProtection="1">
      <alignment horizontal="left" vertical="center"/>
      <protection locked="0"/>
    </xf>
    <xf numFmtId="0" fontId="12" fillId="0" borderId="73" xfId="0" applyFont="1" applyFill="1" applyBorder="1" applyAlignment="1" applyProtection="1">
      <alignment horizontal="center" vertical="center"/>
      <protection locked="0"/>
    </xf>
    <xf numFmtId="0" fontId="12" fillId="0" borderId="27" xfId="0" applyFont="1" applyFill="1" applyBorder="1" applyAlignment="1" applyProtection="1">
      <alignment horizontal="center" vertical="center"/>
      <protection locked="0"/>
    </xf>
    <xf numFmtId="0" fontId="12" fillId="0" borderId="70" xfId="0" applyFont="1" applyFill="1" applyBorder="1" applyAlignment="1" applyProtection="1">
      <alignment horizontal="center" vertical="center"/>
      <protection locked="0"/>
    </xf>
    <xf numFmtId="0" fontId="12" fillId="0" borderId="68"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12" fillId="0" borderId="69" xfId="0"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0" fontId="12" fillId="0" borderId="59" xfId="0" applyFont="1" applyFill="1" applyBorder="1" applyAlignment="1" applyProtection="1">
      <alignment horizontal="center" vertical="center"/>
      <protection locked="0"/>
    </xf>
    <xf numFmtId="0" fontId="12" fillId="0" borderId="30" xfId="0" applyFont="1" applyFill="1" applyBorder="1" applyAlignment="1" applyProtection="1">
      <alignment horizontal="left"/>
      <protection locked="0"/>
    </xf>
    <xf numFmtId="0" fontId="12" fillId="0" borderId="37" xfId="0" applyFont="1" applyFill="1" applyBorder="1" applyAlignment="1" applyProtection="1">
      <alignment horizontal="left"/>
      <protection locked="0"/>
    </xf>
    <xf numFmtId="0" fontId="12" fillId="0" borderId="71" xfId="0" applyFont="1" applyFill="1" applyBorder="1" applyAlignment="1" applyProtection="1">
      <alignment horizontal="center" vertical="center"/>
      <protection locked="0"/>
    </xf>
    <xf numFmtId="0" fontId="12" fillId="0" borderId="37" xfId="0" applyFont="1" applyFill="1" applyBorder="1" applyAlignment="1" applyProtection="1">
      <alignment horizontal="center" vertical="center"/>
      <protection locked="0"/>
    </xf>
    <xf numFmtId="0" fontId="12" fillId="0" borderId="44" xfId="0" applyFont="1" applyFill="1" applyBorder="1" applyAlignment="1" applyProtection="1">
      <alignment horizontal="center" vertical="center"/>
      <protection locked="0"/>
    </xf>
    <xf numFmtId="0" fontId="12" fillId="0" borderId="67"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0" fontId="12" fillId="0" borderId="30" xfId="0" applyFont="1" applyFill="1" applyBorder="1" applyAlignment="1" applyProtection="1">
      <alignment horizontal="center" vertical="center"/>
      <protection locked="0"/>
    </xf>
    <xf numFmtId="0" fontId="12" fillId="0" borderId="45" xfId="0" applyFont="1" applyFill="1" applyBorder="1" applyAlignment="1" applyProtection="1">
      <alignment horizontal="center" vertical="center"/>
      <protection locked="0"/>
    </xf>
    <xf numFmtId="0" fontId="12" fillId="0" borderId="40" xfId="0" applyFont="1" applyFill="1" applyBorder="1" applyAlignment="1" applyProtection="1">
      <alignment horizontal="center" vertical="center"/>
      <protection locked="0"/>
    </xf>
    <xf numFmtId="0" fontId="12" fillId="0" borderId="58" xfId="0" applyFont="1" applyFill="1" applyBorder="1" applyAlignment="1" applyProtection="1">
      <alignment horizontal="center" vertical="center"/>
      <protection locked="0"/>
    </xf>
    <xf numFmtId="0" fontId="12" fillId="0" borderId="54" xfId="0" applyFont="1" applyFill="1" applyBorder="1" applyAlignment="1" applyProtection="1">
      <alignment horizontal="center" vertical="center"/>
      <protection locked="0"/>
    </xf>
    <xf numFmtId="0" fontId="12" fillId="0" borderId="67" xfId="0" applyFont="1" applyFill="1" applyBorder="1" applyAlignment="1" applyProtection="1">
      <alignment horizontal="center"/>
      <protection locked="0"/>
    </xf>
    <xf numFmtId="0" fontId="12" fillId="0" borderId="39" xfId="0" applyFont="1" applyFill="1" applyBorder="1" applyAlignment="1" applyProtection="1">
      <alignment horizontal="center"/>
      <protection locked="0"/>
    </xf>
    <xf numFmtId="0" fontId="12" fillId="0" borderId="30" xfId="0" applyFont="1" applyFill="1" applyBorder="1" applyAlignment="1" applyProtection="1">
      <alignment horizontal="center"/>
      <protection locked="0"/>
    </xf>
    <xf numFmtId="0" fontId="12" fillId="0" borderId="44" xfId="0" applyFont="1" applyFill="1" applyBorder="1" applyAlignment="1" applyProtection="1">
      <alignment horizontal="center"/>
      <protection locked="0"/>
    </xf>
    <xf numFmtId="0" fontId="12" fillId="0" borderId="71" xfId="0" applyFont="1" applyFill="1" applyBorder="1" applyAlignment="1" applyProtection="1">
      <alignment horizontal="center"/>
      <protection locked="0"/>
    </xf>
    <xf numFmtId="0" fontId="12" fillId="0" borderId="37" xfId="0" applyFont="1" applyFill="1" applyBorder="1" applyAlignment="1" applyProtection="1">
      <alignment horizontal="center"/>
      <protection locked="0"/>
    </xf>
    <xf numFmtId="0" fontId="12" fillId="0" borderId="74" xfId="0" applyFont="1" applyFill="1" applyBorder="1" applyAlignment="1" applyProtection="1">
      <alignment horizontal="center"/>
      <protection locked="0"/>
    </xf>
    <xf numFmtId="0" fontId="12" fillId="0" borderId="19" xfId="0" applyFont="1" applyFill="1" applyBorder="1" applyAlignment="1" applyProtection="1">
      <alignment horizontal="center"/>
      <protection locked="0"/>
    </xf>
    <xf numFmtId="0" fontId="12" fillId="0" borderId="21" xfId="0" applyFont="1" applyFill="1" applyBorder="1" applyAlignment="1" applyProtection="1">
      <alignment horizontal="center"/>
      <protection locked="0"/>
    </xf>
    <xf numFmtId="0" fontId="12" fillId="0" borderId="75" xfId="0" applyFont="1" applyFill="1" applyBorder="1" applyAlignment="1" applyProtection="1">
      <alignment horizontal="center"/>
      <protection locked="0"/>
    </xf>
    <xf numFmtId="0" fontId="12" fillId="0" borderId="54" xfId="0" applyFont="1" applyFill="1" applyBorder="1" applyAlignment="1" applyProtection="1">
      <alignment horizontal="center"/>
      <protection locked="0"/>
    </xf>
    <xf numFmtId="0" fontId="12" fillId="0" borderId="2" xfId="0" applyFont="1" applyFill="1" applyBorder="1" applyAlignment="1" applyProtection="1">
      <alignment horizontal="center"/>
      <protection locked="0"/>
    </xf>
    <xf numFmtId="0" fontId="12" fillId="0" borderId="45" xfId="0" applyFont="1" applyFill="1" applyBorder="1" applyAlignment="1" applyProtection="1">
      <alignment horizontal="center"/>
      <protection locked="0"/>
    </xf>
    <xf numFmtId="0" fontId="12" fillId="0" borderId="77" xfId="0" applyFont="1" applyFill="1" applyBorder="1" applyAlignment="1" applyProtection="1">
      <alignment horizontal="center"/>
      <protection locked="0"/>
    </xf>
    <xf numFmtId="0" fontId="12" fillId="0" borderId="78" xfId="0" applyFont="1" applyFill="1" applyBorder="1" applyAlignment="1" applyProtection="1">
      <alignment horizontal="center"/>
      <protection locked="0"/>
    </xf>
    <xf numFmtId="0" fontId="12" fillId="0" borderId="51" xfId="0" applyFont="1" applyFill="1" applyBorder="1" applyAlignment="1" applyProtection="1">
      <alignment horizontal="center"/>
      <protection locked="0"/>
    </xf>
    <xf numFmtId="0" fontId="12" fillId="0" borderId="79"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80" xfId="0" applyFont="1" applyFill="1" applyBorder="1" applyAlignment="1" applyProtection="1">
      <alignment horizontal="center"/>
      <protection locked="0"/>
    </xf>
    <xf numFmtId="0" fontId="12" fillId="0" borderId="58" xfId="0" applyFont="1" applyFill="1" applyBorder="1" applyAlignment="1" applyProtection="1">
      <alignment horizontal="center"/>
      <protection hidden="1"/>
    </xf>
    <xf numFmtId="0" fontId="12" fillId="0" borderId="26" xfId="0" applyFont="1" applyFill="1" applyBorder="1" applyAlignment="1" applyProtection="1">
      <alignment horizontal="center"/>
      <protection hidden="1"/>
    </xf>
    <xf numFmtId="0" fontId="12" fillId="0" borderId="59" xfId="0" applyFont="1" applyFill="1" applyBorder="1" applyAlignment="1" applyProtection="1">
      <alignment horizontal="center"/>
      <protection hidden="1"/>
    </xf>
    <xf numFmtId="0" fontId="12" fillId="0" borderId="4" xfId="0" applyFont="1" applyFill="1" applyBorder="1" applyAlignment="1" applyProtection="1">
      <alignment horizontal="center"/>
      <protection locked="0"/>
    </xf>
    <xf numFmtId="0" fontId="12" fillId="0" borderId="13" xfId="0" applyFont="1" applyFill="1" applyBorder="1" applyAlignment="1" applyProtection="1">
      <alignment horizontal="center"/>
      <protection locked="0"/>
    </xf>
    <xf numFmtId="0" fontId="12" fillId="0" borderId="76" xfId="0" applyFont="1" applyFill="1" applyBorder="1" applyAlignment="1" applyProtection="1">
      <alignment horizontal="center"/>
      <protection locked="0"/>
    </xf>
    <xf numFmtId="0" fontId="12" fillId="0" borderId="3" xfId="0" applyFont="1" applyFill="1" applyBorder="1" applyAlignment="1" applyProtection="1">
      <alignment horizontal="center"/>
      <protection locked="0"/>
    </xf>
    <xf numFmtId="0" fontId="12" fillId="0" borderId="29" xfId="0" applyFont="1" applyFill="1" applyBorder="1" applyAlignment="1">
      <alignment horizontal="center"/>
    </xf>
    <xf numFmtId="0" fontId="12" fillId="0" borderId="62" xfId="0" applyFont="1" applyFill="1" applyBorder="1" applyAlignment="1">
      <alignment horizontal="center"/>
    </xf>
    <xf numFmtId="0" fontId="11" fillId="0" borderId="42" xfId="0" applyFont="1" applyFill="1" applyBorder="1" applyAlignment="1" applyProtection="1">
      <alignment horizontal="center"/>
      <protection hidden="1"/>
    </xf>
    <xf numFmtId="0" fontId="4" fillId="0" borderId="4" xfId="0" applyFont="1" applyFill="1" applyBorder="1" applyAlignment="1" applyProtection="1">
      <alignment horizontal="center"/>
      <protection hidden="1"/>
    </xf>
    <xf numFmtId="0" fontId="4" fillId="0" borderId="13" xfId="0" applyFont="1" applyFill="1" applyBorder="1" applyAlignment="1" applyProtection="1">
      <alignment horizontal="center"/>
      <protection hidden="1"/>
    </xf>
    <xf numFmtId="0" fontId="11" fillId="0" borderId="76" xfId="0" applyFont="1" applyFill="1" applyBorder="1" applyAlignment="1" applyProtection="1">
      <alignment horizontal="center"/>
      <protection hidden="1"/>
    </xf>
    <xf numFmtId="0" fontId="11" fillId="0" borderId="6" xfId="0" applyFont="1" applyFill="1" applyBorder="1" applyAlignment="1" applyProtection="1">
      <alignment horizontal="center"/>
      <protection hidden="1"/>
    </xf>
    <xf numFmtId="0" fontId="11" fillId="0" borderId="78" xfId="0" applyFont="1" applyFill="1" applyBorder="1" applyAlignment="1" applyProtection="1">
      <alignment horizontal="center"/>
      <protection hidden="1"/>
    </xf>
    <xf numFmtId="0" fontId="11" fillId="0" borderId="63" xfId="0" applyFont="1" applyFill="1" applyBorder="1" applyAlignment="1" applyProtection="1">
      <alignment horizontal="center"/>
      <protection hidden="1"/>
    </xf>
    <xf numFmtId="0" fontId="11" fillId="0" borderId="81" xfId="0" applyFont="1" applyFill="1" applyBorder="1" applyAlignment="1" applyProtection="1">
      <alignment horizontal="center"/>
      <protection hidden="1"/>
    </xf>
    <xf numFmtId="0" fontId="11" fillId="0" borderId="49" xfId="0" applyFont="1" applyFill="1" applyBorder="1" applyAlignment="1" applyProtection="1">
      <alignment horizontal="center"/>
      <protection hidden="1"/>
    </xf>
    <xf numFmtId="0" fontId="4" fillId="0" borderId="26" xfId="0" applyFont="1" applyFill="1" applyBorder="1" applyAlignment="1" applyProtection="1">
      <alignment horizontal="center"/>
      <protection hidden="1"/>
    </xf>
    <xf numFmtId="0" fontId="4" fillId="0" borderId="69" xfId="0" applyFont="1" applyFill="1" applyBorder="1" applyAlignment="1" applyProtection="1">
      <alignment horizontal="center" vertical="center"/>
      <protection hidden="1"/>
    </xf>
    <xf numFmtId="0" fontId="4" fillId="0" borderId="27" xfId="0" applyFont="1" applyFill="1" applyBorder="1" applyAlignment="1" applyProtection="1">
      <alignment horizontal="center" vertical="center"/>
      <protection hidden="1"/>
    </xf>
    <xf numFmtId="0" fontId="4" fillId="0" borderId="70" xfId="0" applyFont="1" applyFill="1" applyBorder="1" applyAlignment="1" applyProtection="1">
      <alignment horizontal="center" vertical="center"/>
      <protection hidden="1"/>
    </xf>
    <xf numFmtId="0" fontId="12" fillId="0" borderId="12"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0" fontId="4" fillId="0" borderId="10" xfId="0" applyFont="1" applyFill="1" applyBorder="1" applyAlignment="1" applyProtection="1">
      <alignment horizontal="center"/>
      <protection hidden="1"/>
    </xf>
    <xf numFmtId="0" fontId="12" fillId="0" borderId="69" xfId="0" applyFont="1" applyFill="1" applyBorder="1" applyAlignment="1" applyProtection="1">
      <alignment horizontal="center"/>
      <protection locked="0"/>
    </xf>
    <xf numFmtId="0" fontId="12" fillId="0" borderId="27" xfId="0" applyFont="1" applyFill="1" applyBorder="1" applyAlignment="1" applyProtection="1">
      <alignment horizontal="center"/>
      <protection locked="0"/>
    </xf>
    <xf numFmtId="0" fontId="12" fillId="0" borderId="25" xfId="0" applyFont="1" applyFill="1" applyBorder="1" applyAlignment="1" applyProtection="1">
      <alignment horizontal="center"/>
      <protection locked="0"/>
    </xf>
    <xf numFmtId="0" fontId="12" fillId="0" borderId="82" xfId="0" applyFont="1" applyFill="1" applyBorder="1" applyAlignment="1" applyProtection="1">
      <alignment horizontal="center"/>
      <protection hidden="1"/>
    </xf>
    <xf numFmtId="0" fontId="12" fillId="0" borderId="83" xfId="0" applyFont="1" applyFill="1" applyBorder="1" applyAlignment="1" applyProtection="1">
      <alignment horizontal="center"/>
      <protection hidden="1"/>
    </xf>
    <xf numFmtId="0" fontId="12" fillId="0" borderId="49" xfId="0" applyFont="1" applyFill="1" applyBorder="1" applyAlignment="1" applyProtection="1">
      <alignment horizontal="center"/>
      <protection hidden="1"/>
    </xf>
    <xf numFmtId="0" fontId="12" fillId="0" borderId="11" xfId="0" applyFont="1" applyFill="1" applyBorder="1" applyAlignment="1" applyProtection="1">
      <alignment horizontal="center"/>
      <protection hidden="1"/>
    </xf>
    <xf numFmtId="0" fontId="12" fillId="0" borderId="39" xfId="0" applyFont="1" applyFill="1" applyBorder="1" applyAlignment="1" applyProtection="1">
      <alignment horizontal="left" vertical="center"/>
      <protection locked="0"/>
    </xf>
    <xf numFmtId="0" fontId="4" fillId="0" borderId="2" xfId="0" applyFont="1" applyFill="1" applyBorder="1" applyAlignment="1" applyProtection="1">
      <alignment horizontal="center"/>
      <protection hidden="1"/>
    </xf>
    <xf numFmtId="0" fontId="11" fillId="0" borderId="37" xfId="0" applyFont="1" applyFill="1" applyBorder="1" applyAlignment="1" applyProtection="1">
      <alignment horizontal="center"/>
      <protection hidden="1"/>
    </xf>
    <xf numFmtId="0" fontId="11" fillId="0" borderId="44" xfId="0" applyFont="1" applyFill="1" applyBorder="1" applyAlignment="1" applyProtection="1">
      <alignment horizontal="center"/>
      <protection hidden="1"/>
    </xf>
    <xf numFmtId="0" fontId="11" fillId="0" borderId="51" xfId="0" applyFont="1" applyFill="1" applyBorder="1" applyAlignment="1" applyProtection="1">
      <alignment horizontal="center" vertical="justify"/>
      <protection hidden="1"/>
    </xf>
    <xf numFmtId="0" fontId="11" fillId="0" borderId="53" xfId="0" applyFont="1" applyFill="1" applyBorder="1" applyAlignment="1" applyProtection="1">
      <alignment horizontal="center" vertical="justify"/>
      <protection hidden="1"/>
    </xf>
    <xf numFmtId="0" fontId="11" fillId="0" borderId="56" xfId="0" applyFont="1" applyFill="1" applyBorder="1" applyAlignment="1" applyProtection="1">
      <alignment horizontal="center" vertical="justify" textRotation="90"/>
      <protection hidden="1"/>
    </xf>
    <xf numFmtId="0" fontId="4" fillId="0" borderId="18" xfId="0" applyFont="1" applyFill="1" applyBorder="1" applyProtection="1">
      <protection hidden="1"/>
    </xf>
    <xf numFmtId="0" fontId="4" fillId="0" borderId="66" xfId="0" applyFont="1" applyFill="1" applyBorder="1" applyProtection="1">
      <protection hidden="1"/>
    </xf>
    <xf numFmtId="0" fontId="4" fillId="0" borderId="17" xfId="0" applyFont="1" applyFill="1" applyBorder="1" applyProtection="1">
      <protection hidden="1"/>
    </xf>
    <xf numFmtId="0" fontId="4" fillId="0" borderId="0" xfId="0" applyFont="1" applyFill="1" applyBorder="1" applyProtection="1">
      <protection hidden="1"/>
    </xf>
    <xf numFmtId="0" fontId="4" fillId="0" borderId="86" xfId="0" applyFont="1" applyFill="1" applyBorder="1" applyProtection="1">
      <protection hidden="1"/>
    </xf>
    <xf numFmtId="0" fontId="4" fillId="0" borderId="57" xfId="0" applyFont="1" applyFill="1" applyBorder="1" applyProtection="1">
      <protection hidden="1"/>
    </xf>
    <xf numFmtId="0" fontId="4" fillId="0" borderId="29" xfId="0" applyFont="1" applyFill="1" applyBorder="1" applyProtection="1">
      <protection hidden="1"/>
    </xf>
    <xf numFmtId="0" fontId="4" fillId="0" borderId="62" xfId="0" applyFont="1" applyFill="1" applyBorder="1" applyProtection="1">
      <protection hidden="1"/>
    </xf>
    <xf numFmtId="0" fontId="11" fillId="0" borderId="88" xfId="0" applyFont="1" applyFill="1" applyBorder="1" applyAlignment="1" applyProtection="1">
      <alignment horizontal="center" vertical="center"/>
      <protection hidden="1"/>
    </xf>
    <xf numFmtId="0" fontId="9" fillId="0" borderId="18" xfId="0" applyFont="1" applyFill="1" applyBorder="1" applyAlignment="1" applyProtection="1">
      <alignment horizontal="center" vertical="center"/>
      <protection hidden="1"/>
    </xf>
    <xf numFmtId="0" fontId="9" fillId="0" borderId="66" xfId="0" applyFont="1" applyFill="1" applyBorder="1" applyAlignment="1" applyProtection="1">
      <alignment horizontal="center" vertical="center"/>
      <protection hidden="1"/>
    </xf>
    <xf numFmtId="0" fontId="12" fillId="0" borderId="6" xfId="0" applyFont="1" applyFill="1" applyBorder="1" applyAlignment="1" applyProtection="1">
      <alignment horizontal="left" vertical="center"/>
      <protection locked="0"/>
    </xf>
    <xf numFmtId="0" fontId="12" fillId="0" borderId="3" xfId="0" applyFont="1" applyFill="1" applyBorder="1" applyAlignment="1" applyProtection="1">
      <alignment horizontal="left" vertical="center"/>
      <protection locked="0"/>
    </xf>
    <xf numFmtId="0" fontId="4" fillId="0" borderId="16" xfId="0" applyFont="1" applyFill="1" applyBorder="1" applyAlignment="1" applyProtection="1">
      <alignment horizontal="center"/>
      <protection hidden="1"/>
    </xf>
    <xf numFmtId="0" fontId="12" fillId="0" borderId="84" xfId="0" applyFont="1" applyFill="1" applyBorder="1" applyAlignment="1" applyProtection="1">
      <alignment horizontal="center"/>
      <protection hidden="1"/>
    </xf>
    <xf numFmtId="0" fontId="12" fillId="0" borderId="85" xfId="0" applyFont="1" applyFill="1" applyBorder="1" applyAlignment="1" applyProtection="1">
      <alignment horizontal="center"/>
      <protection hidden="1"/>
    </xf>
    <xf numFmtId="0" fontId="10" fillId="0" borderId="0" xfId="0" applyFont="1" applyFill="1" applyBorder="1" applyAlignment="1">
      <alignment horizontal="center"/>
    </xf>
    <xf numFmtId="0" fontId="4" fillId="0" borderId="0" xfId="0" applyFont="1" applyFill="1" applyBorder="1" applyAlignment="1">
      <alignment horizontal="center"/>
    </xf>
    <xf numFmtId="0" fontId="11" fillId="0" borderId="89" xfId="0" applyFont="1" applyFill="1" applyBorder="1" applyAlignment="1">
      <alignment horizontal="center" vertical="top"/>
    </xf>
    <xf numFmtId="0" fontId="11" fillId="0" borderId="41" xfId="0" applyFont="1" applyFill="1" applyBorder="1" applyAlignment="1">
      <alignment horizontal="center" vertical="top"/>
    </xf>
    <xf numFmtId="0" fontId="11" fillId="0" borderId="61" xfId="0" applyFont="1" applyFill="1" applyBorder="1" applyAlignment="1">
      <alignment horizontal="center" vertical="top"/>
    </xf>
    <xf numFmtId="0" fontId="11" fillId="0" borderId="61" xfId="0" applyFont="1" applyFill="1" applyBorder="1" applyAlignment="1">
      <alignment horizontal="center"/>
    </xf>
    <xf numFmtId="0" fontId="11" fillId="0" borderId="18" xfId="0" applyFont="1" applyFill="1" applyBorder="1" applyAlignment="1">
      <alignment horizontal="center"/>
    </xf>
    <xf numFmtId="0" fontId="11" fillId="0" borderId="87" xfId="0" applyFont="1" applyFill="1" applyBorder="1" applyAlignment="1">
      <alignment horizontal="center"/>
    </xf>
    <xf numFmtId="0" fontId="12" fillId="0" borderId="69" xfId="0" applyFont="1" applyFill="1" applyBorder="1" applyAlignment="1" applyProtection="1">
      <alignment horizontal="left" vertical="center" wrapText="1"/>
      <protection locked="0"/>
    </xf>
    <xf numFmtId="0" fontId="12" fillId="0" borderId="27" xfId="0" applyFont="1" applyFill="1" applyBorder="1" applyAlignment="1" applyProtection="1">
      <alignment horizontal="left" vertical="center" wrapText="1"/>
      <protection locked="0"/>
    </xf>
    <xf numFmtId="0" fontId="12" fillId="0" borderId="72" xfId="0" applyFont="1" applyFill="1" applyBorder="1" applyAlignment="1" applyProtection="1">
      <alignment horizontal="left" vertical="center" wrapText="1"/>
      <protection locked="0"/>
    </xf>
    <xf numFmtId="0" fontId="12" fillId="0" borderId="73" xfId="0" applyFont="1" applyFill="1" applyBorder="1" applyAlignment="1" applyProtection="1">
      <alignment horizontal="left" vertical="center"/>
      <protection locked="0"/>
    </xf>
    <xf numFmtId="0" fontId="12" fillId="0" borderId="27" xfId="0" applyFont="1" applyFill="1" applyBorder="1" applyAlignment="1" applyProtection="1">
      <alignment horizontal="left" vertical="center"/>
      <protection locked="0"/>
    </xf>
    <xf numFmtId="0" fontId="12" fillId="0" borderId="72" xfId="0" applyFont="1" applyFill="1" applyBorder="1" applyAlignment="1" applyProtection="1">
      <alignment horizontal="left" vertical="center"/>
      <protection locked="0"/>
    </xf>
    <xf numFmtId="0" fontId="12" fillId="0" borderId="72" xfId="0" applyFont="1" applyFill="1" applyBorder="1" applyAlignment="1" applyProtection="1">
      <alignment horizontal="center" vertical="center"/>
      <protection locked="0"/>
    </xf>
    <xf numFmtId="0" fontId="12" fillId="0" borderId="49" xfId="0" applyNumberFormat="1" applyFont="1" applyFill="1" applyBorder="1" applyAlignment="1" applyProtection="1">
      <alignment horizontal="center" vertical="center"/>
      <protection locked="0"/>
    </xf>
    <xf numFmtId="0" fontId="12" fillId="0" borderId="26" xfId="0" applyNumberFormat="1" applyFont="1" applyFill="1" applyBorder="1" applyAlignment="1" applyProtection="1">
      <alignment horizontal="center" vertical="center"/>
      <protection locked="0"/>
    </xf>
    <xf numFmtId="0" fontId="12" fillId="0" borderId="59" xfId="0" applyNumberFormat="1" applyFont="1" applyFill="1" applyBorder="1" applyAlignment="1" applyProtection="1">
      <alignment horizontal="center" vertical="center"/>
      <protection locked="0"/>
    </xf>
    <xf numFmtId="0" fontId="12" fillId="0" borderId="2" xfId="0" applyFont="1" applyFill="1" applyBorder="1" applyAlignment="1" applyProtection="1">
      <alignment horizontal="left" vertical="center"/>
      <protection locked="0"/>
    </xf>
    <xf numFmtId="0" fontId="12" fillId="0" borderId="38" xfId="0" applyNumberFormat="1" applyFont="1" applyFill="1" applyBorder="1" applyAlignment="1" applyProtection="1">
      <alignment horizontal="center" vertical="center"/>
      <protection locked="0"/>
    </xf>
    <xf numFmtId="0" fontId="12" fillId="0" borderId="2" xfId="0" applyNumberFormat="1" applyFont="1" applyFill="1" applyBorder="1" applyAlignment="1" applyProtection="1">
      <alignment horizontal="center" vertical="center"/>
      <protection locked="0"/>
    </xf>
    <xf numFmtId="0" fontId="12" fillId="0" borderId="45" xfId="0" applyNumberFormat="1" applyFont="1" applyFill="1" applyBorder="1" applyAlignment="1" applyProtection="1">
      <alignment horizontal="center" vertical="center"/>
      <protection locked="0"/>
    </xf>
    <xf numFmtId="0" fontId="12" fillId="0" borderId="90"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91" xfId="0" applyFont="1" applyFill="1" applyBorder="1" applyAlignment="1" applyProtection="1">
      <alignment horizontal="center" vertical="center"/>
      <protection locked="0"/>
    </xf>
    <xf numFmtId="0" fontId="12" fillId="0" borderId="71" xfId="0" applyNumberFormat="1" applyFont="1" applyFill="1" applyBorder="1" applyAlignment="1" applyProtection="1">
      <alignment horizontal="center" vertical="center"/>
      <protection locked="0"/>
    </xf>
    <xf numFmtId="0" fontId="12" fillId="0" borderId="37" xfId="0" applyNumberFormat="1" applyFont="1" applyFill="1" applyBorder="1" applyAlignment="1" applyProtection="1">
      <alignment horizontal="center" vertical="center"/>
      <protection locked="0"/>
    </xf>
    <xf numFmtId="0" fontId="12" fillId="0" borderId="44" xfId="0" applyNumberFormat="1" applyFont="1" applyFill="1" applyBorder="1" applyAlignment="1" applyProtection="1">
      <alignment horizontal="center" vertical="center"/>
      <protection locked="0"/>
    </xf>
    <xf numFmtId="0" fontId="11" fillId="0" borderId="82" xfId="0" applyFont="1" applyFill="1" applyBorder="1" applyAlignment="1">
      <alignment horizontal="center"/>
    </xf>
    <xf numFmtId="0" fontId="4" fillId="0" borderId="10" xfId="0" applyFont="1" applyFill="1" applyBorder="1" applyAlignment="1">
      <alignment horizontal="center"/>
    </xf>
    <xf numFmtId="0" fontId="4" fillId="0" borderId="26" xfId="0" applyFont="1" applyFill="1" applyBorder="1" applyAlignment="1">
      <alignment horizontal="center"/>
    </xf>
    <xf numFmtId="0" fontId="4" fillId="0" borderId="59" xfId="0" applyFont="1" applyFill="1" applyBorder="1" applyAlignment="1">
      <alignment horizontal="center"/>
    </xf>
    <xf numFmtId="0" fontId="11" fillId="0" borderId="42" xfId="0" applyFont="1" applyFill="1" applyBorder="1" applyAlignment="1">
      <alignment horizontal="center"/>
    </xf>
    <xf numFmtId="0" fontId="4" fillId="0" borderId="4" xfId="0" applyFont="1" applyFill="1" applyBorder="1" applyAlignment="1">
      <alignment horizontal="center"/>
    </xf>
    <xf numFmtId="0" fontId="13" fillId="0" borderId="63" xfId="0" applyFont="1" applyFill="1" applyBorder="1" applyAlignment="1" applyProtection="1">
      <alignment horizontal="center"/>
      <protection hidden="1"/>
    </xf>
    <xf numFmtId="0" fontId="13" fillId="0" borderId="81" xfId="0" applyFont="1" applyFill="1" applyBorder="1" applyAlignment="1" applyProtection="1">
      <alignment horizontal="center"/>
      <protection hidden="1"/>
    </xf>
    <xf numFmtId="0" fontId="14" fillId="0" borderId="18" xfId="0" applyFont="1" applyFill="1" applyBorder="1" applyAlignment="1" applyProtection="1">
      <alignment horizontal="center" vertical="justify" textRotation="90"/>
      <protection hidden="1"/>
    </xf>
    <xf numFmtId="0" fontId="14" fillId="0" borderId="66" xfId="0" applyFont="1" applyFill="1" applyBorder="1" applyAlignment="1" applyProtection="1">
      <alignment horizontal="center" vertical="justify" textRotation="90"/>
      <protection hidden="1"/>
    </xf>
    <xf numFmtId="0" fontId="14" fillId="0" borderId="17" xfId="0" applyFont="1" applyFill="1" applyBorder="1" applyAlignment="1" applyProtection="1">
      <alignment horizontal="center" vertical="justify" textRotation="90"/>
      <protection hidden="1"/>
    </xf>
    <xf numFmtId="0" fontId="14" fillId="0" borderId="0" xfId="0" applyFont="1" applyFill="1" applyBorder="1" applyAlignment="1" applyProtection="1">
      <alignment horizontal="center" vertical="justify" textRotation="90"/>
      <protection hidden="1"/>
    </xf>
    <xf numFmtId="0" fontId="14" fillId="0" borderId="86" xfId="0" applyFont="1" applyFill="1" applyBorder="1" applyAlignment="1" applyProtection="1">
      <alignment horizontal="center" vertical="justify" textRotation="90"/>
      <protection hidden="1"/>
    </xf>
    <xf numFmtId="0" fontId="14" fillId="0" borderId="57" xfId="0" applyFont="1" applyFill="1" applyBorder="1" applyAlignment="1" applyProtection="1">
      <alignment horizontal="center" vertical="justify" textRotation="90"/>
      <protection hidden="1"/>
    </xf>
    <xf numFmtId="0" fontId="14" fillId="0" borderId="29" xfId="0" applyFont="1" applyFill="1" applyBorder="1" applyAlignment="1" applyProtection="1">
      <alignment horizontal="center" vertical="justify" textRotation="90"/>
      <protection hidden="1"/>
    </xf>
    <xf numFmtId="0" fontId="14" fillId="0" borderId="62" xfId="0" applyFont="1" applyFill="1" applyBorder="1" applyAlignment="1" applyProtection="1">
      <alignment horizontal="center" vertical="justify" textRotation="90"/>
      <protection hidden="1"/>
    </xf>
    <xf numFmtId="0" fontId="12" fillId="0" borderId="53" xfId="0" applyFont="1" applyFill="1" applyBorder="1" applyAlignment="1" applyProtection="1">
      <alignment horizontal="center"/>
      <protection locked="0"/>
    </xf>
    <xf numFmtId="0" fontId="12" fillId="0" borderId="12"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92" xfId="0" applyFont="1" applyFill="1" applyBorder="1" applyAlignment="1" applyProtection="1">
      <alignment horizontal="center"/>
      <protection locked="0"/>
    </xf>
    <xf numFmtId="0" fontId="12" fillId="0" borderId="15" xfId="0" applyFont="1" applyFill="1" applyBorder="1" applyAlignment="1" applyProtection="1">
      <alignment horizontal="center"/>
      <protection hidden="1"/>
    </xf>
    <xf numFmtId="0" fontId="12" fillId="0" borderId="81" xfId="0" applyFont="1" applyFill="1" applyBorder="1" applyAlignment="1" applyProtection="1">
      <alignment horizontal="center"/>
      <protection hidden="1"/>
    </xf>
    <xf numFmtId="0" fontId="15" fillId="0" borderId="17" xfId="0" applyFont="1" applyFill="1" applyBorder="1" applyAlignment="1" applyProtection="1">
      <alignment horizontal="center"/>
      <protection hidden="1"/>
    </xf>
    <xf numFmtId="0" fontId="15" fillId="0" borderId="0" xfId="0"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0" fontId="11" fillId="0" borderId="0" xfId="0" applyFont="1" applyFill="1" applyBorder="1" applyAlignment="1" applyProtection="1">
      <alignment horizontal="center"/>
      <protection locked="0"/>
    </xf>
    <xf numFmtId="0" fontId="11" fillId="0" borderId="0" xfId="0" applyFont="1" applyFill="1" applyBorder="1" applyAlignment="1" applyProtection="1">
      <alignment horizontal="center"/>
      <protection hidden="1"/>
    </xf>
    <xf numFmtId="0" fontId="11" fillId="0" borderId="4"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protection locked="0"/>
    </xf>
    <xf numFmtId="0" fontId="12" fillId="0" borderId="86" xfId="0" applyFont="1" applyFill="1" applyBorder="1" applyAlignment="1" applyProtection="1">
      <alignment horizontal="center"/>
      <protection hidden="1"/>
    </xf>
    <xf numFmtId="0" fontId="11" fillId="0" borderId="17" xfId="0" applyFont="1" applyFill="1" applyBorder="1" applyAlignment="1" applyProtection="1">
      <alignment horizontal="center"/>
      <protection hidden="1"/>
    </xf>
    <xf numFmtId="0" fontId="10" fillId="0" borderId="0" xfId="0" applyFont="1" applyFill="1" applyBorder="1" applyAlignment="1" applyProtection="1">
      <alignment horizontal="center" shrinkToFit="1"/>
      <protection hidden="1"/>
    </xf>
    <xf numFmtId="0" fontId="10" fillId="0" borderId="0" xfId="0" applyFont="1" applyFill="1" applyBorder="1" applyAlignment="1" applyProtection="1">
      <alignment horizontal="center" vertical="justify" shrinkToFit="1"/>
      <protection locked="0"/>
    </xf>
    <xf numFmtId="0" fontId="10" fillId="0" borderId="0" xfId="0" applyFont="1" applyFill="1" applyBorder="1" applyAlignment="1" applyProtection="1">
      <alignment horizontal="left" shrinkToFit="1"/>
      <protection hidden="1"/>
    </xf>
    <xf numFmtId="0" fontId="4" fillId="0" borderId="0" xfId="0" applyFont="1" applyFill="1" applyBorder="1" applyAlignment="1" applyProtection="1">
      <alignment horizontal="left" shrinkToFit="1"/>
      <protection hidden="1"/>
    </xf>
    <xf numFmtId="0" fontId="4" fillId="0" borderId="86" xfId="0" applyFont="1" applyFill="1" applyBorder="1" applyAlignment="1" applyProtection="1">
      <alignment horizontal="left" shrinkToFit="1"/>
      <protection hidden="1"/>
    </xf>
    <xf numFmtId="0" fontId="11" fillId="0" borderId="93" xfId="0" applyFont="1" applyFill="1" applyBorder="1" applyAlignment="1" applyProtection="1">
      <alignment horizontal="center" textRotation="90" shrinkToFit="1"/>
      <protection hidden="1"/>
    </xf>
    <xf numFmtId="0" fontId="11" fillId="0" borderId="94" xfId="0" applyFont="1" applyFill="1" applyBorder="1" applyAlignment="1" applyProtection="1">
      <alignment horizontal="center" textRotation="90" shrinkToFit="1"/>
      <protection hidden="1"/>
    </xf>
    <xf numFmtId="0" fontId="11" fillId="0" borderId="84" xfId="0" applyFont="1" applyFill="1" applyBorder="1" applyAlignment="1" applyProtection="1">
      <alignment horizontal="center" textRotation="90" shrinkToFit="1"/>
      <protection hidden="1"/>
    </xf>
    <xf numFmtId="0" fontId="11" fillId="0" borderId="2" xfId="0" applyFont="1" applyFill="1" applyBorder="1" applyAlignment="1" applyProtection="1">
      <alignment horizontal="center" vertical="center"/>
      <protection hidden="1"/>
    </xf>
    <xf numFmtId="0" fontId="11" fillId="0" borderId="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textRotation="90"/>
      <protection hidden="1"/>
    </xf>
    <xf numFmtId="0" fontId="11" fillId="0" borderId="4" xfId="0" applyFont="1" applyFill="1" applyBorder="1" applyAlignment="1" applyProtection="1">
      <alignment horizontal="center" vertical="center" textRotation="90"/>
      <protection hidden="1"/>
    </xf>
    <xf numFmtId="0" fontId="12" fillId="0" borderId="4" xfId="0" applyFont="1" applyFill="1" applyBorder="1" applyAlignment="1" applyProtection="1">
      <alignment horizontal="center" vertical="center"/>
      <protection hidden="1"/>
    </xf>
    <xf numFmtId="0" fontId="11" fillId="0" borderId="4" xfId="0" applyFont="1" applyFill="1" applyBorder="1" applyAlignment="1" applyProtection="1">
      <alignment horizontal="center" vertical="top"/>
      <protection hidden="1"/>
    </xf>
    <xf numFmtId="0" fontId="12" fillId="0" borderId="4" xfId="0" applyFont="1" applyFill="1" applyBorder="1" applyAlignment="1" applyProtection="1">
      <alignment horizontal="center" vertical="justify"/>
      <protection hidden="1"/>
    </xf>
    <xf numFmtId="0" fontId="10" fillId="0" borderId="26" xfId="0" applyFont="1" applyFill="1" applyBorder="1" applyAlignment="1">
      <alignment horizontal="center"/>
    </xf>
    <xf numFmtId="0" fontId="11" fillId="0" borderId="26" xfId="0" applyFont="1" applyFill="1" applyBorder="1" applyAlignment="1" applyProtection="1">
      <alignment horizontal="left"/>
      <protection hidden="1"/>
    </xf>
    <xf numFmtId="0" fontId="11" fillId="0" borderId="26"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1" fillId="0" borderId="2" xfId="0" applyFont="1" applyFill="1" applyBorder="1" applyAlignment="1" applyProtection="1">
      <alignment horizontal="center" vertical="justify"/>
      <protection hidden="1"/>
    </xf>
    <xf numFmtId="0" fontId="12" fillId="0" borderId="2" xfId="0" applyFont="1" applyFill="1" applyBorder="1" applyAlignment="1" applyProtection="1">
      <alignment horizontal="center" vertical="center"/>
      <protection hidden="1"/>
    </xf>
    <xf numFmtId="0" fontId="11" fillId="0" borderId="95" xfId="0" applyFont="1" applyFill="1" applyBorder="1" applyAlignment="1" applyProtection="1">
      <alignment horizontal="center" vertical="center"/>
      <protection hidden="1"/>
    </xf>
    <xf numFmtId="0" fontId="0" fillId="0" borderId="56" xfId="0" applyBorder="1" applyAlignment="1">
      <alignment horizontal="center"/>
    </xf>
    <xf numFmtId="0" fontId="0" fillId="0" borderId="18" xfId="0" applyBorder="1" applyAlignment="1">
      <alignment horizontal="center"/>
    </xf>
    <xf numFmtId="0" fontId="0" fillId="0" borderId="66"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86" xfId="0" applyBorder="1" applyAlignment="1">
      <alignment horizontal="center"/>
    </xf>
    <xf numFmtId="0" fontId="0" fillId="0" borderId="57" xfId="0" applyBorder="1" applyAlignment="1">
      <alignment horizontal="center"/>
    </xf>
    <xf numFmtId="0" fontId="0" fillId="0" borderId="29" xfId="0" applyBorder="1" applyAlignment="1">
      <alignment horizontal="center"/>
    </xf>
    <xf numFmtId="0" fontId="0" fillId="0" borderId="62" xfId="0" applyBorder="1" applyAlignment="1">
      <alignment horizontal="center"/>
    </xf>
    <xf numFmtId="0" fontId="0" fillId="0" borderId="26"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69" xfId="0" applyBorder="1" applyAlignment="1">
      <alignment horizontal="center" vertical="center"/>
    </xf>
    <xf numFmtId="0" fontId="0" fillId="0" borderId="72" xfId="0" applyBorder="1" applyAlignment="1">
      <alignment horizontal="center" vertical="center"/>
    </xf>
    <xf numFmtId="14" fontId="0" fillId="0" borderId="30" xfId="0" applyNumberFormat="1" applyBorder="1" applyAlignment="1">
      <alignment horizontal="center"/>
    </xf>
    <xf numFmtId="0" fontId="0" fillId="0" borderId="54"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30" fillId="0" borderId="56" xfId="0" applyFont="1" applyBorder="1" applyAlignment="1">
      <alignment horizontal="center"/>
    </xf>
    <xf numFmtId="0" fontId="0" fillId="0" borderId="31" xfId="0" applyBorder="1" applyAlignment="1">
      <alignment horizontal="center"/>
    </xf>
    <xf numFmtId="0" fontId="30" fillId="0" borderId="17" xfId="0" applyFont="1" applyBorder="1" applyAlignment="1">
      <alignment horizontal="center"/>
    </xf>
    <xf numFmtId="0" fontId="0" fillId="0" borderId="52" xfId="0" applyBorder="1" applyAlignment="1">
      <alignment horizontal="center"/>
    </xf>
    <xf numFmtId="0" fontId="0" fillId="0" borderId="35" xfId="0" applyBorder="1" applyAlignment="1">
      <alignment horizontal="center"/>
    </xf>
    <xf numFmtId="0" fontId="31" fillId="0" borderId="90" xfId="0" applyFont="1" applyBorder="1" applyAlignment="1">
      <alignment horizontal="center" vertical="justify" textRotation="90"/>
    </xf>
    <xf numFmtId="0" fontId="0" fillId="0" borderId="19" xfId="0" applyBorder="1"/>
    <xf numFmtId="0" fontId="0" fillId="0" borderId="17" xfId="0" applyBorder="1"/>
    <xf numFmtId="0" fontId="0" fillId="0" borderId="52" xfId="0" applyBorder="1"/>
    <xf numFmtId="0" fontId="0" fillId="0" borderId="104" xfId="0" applyBorder="1"/>
    <xf numFmtId="0" fontId="0" fillId="0" borderId="9" xfId="0" applyBorder="1"/>
    <xf numFmtId="0" fontId="30" fillId="0" borderId="2" xfId="0" applyFont="1" applyBorder="1" applyAlignment="1">
      <alignment horizontal="left"/>
    </xf>
    <xf numFmtId="0" fontId="1" fillId="0" borderId="30" xfId="0" applyFont="1" applyBorder="1" applyAlignment="1" applyProtection="1">
      <alignment horizontal="center"/>
      <protection locked="0"/>
    </xf>
    <xf numFmtId="0" fontId="1" fillId="0" borderId="37" xfId="0" applyFont="1" applyBorder="1" applyAlignment="1" applyProtection="1">
      <alignment horizontal="center"/>
      <protection locked="0"/>
    </xf>
    <xf numFmtId="0" fontId="1" fillId="0" borderId="39" xfId="0" applyFont="1" applyBorder="1" applyAlignment="1" applyProtection="1">
      <alignment horizontal="center"/>
      <protection locked="0"/>
    </xf>
    <xf numFmtId="0" fontId="1" fillId="0" borderId="37" xfId="0" applyFont="1" applyBorder="1" applyAlignment="1" applyProtection="1">
      <alignment horizontal="left"/>
      <protection locked="0"/>
    </xf>
    <xf numFmtId="0" fontId="1" fillId="0" borderId="39" xfId="0" applyFont="1" applyBorder="1" applyAlignment="1" applyProtection="1">
      <alignment horizontal="left"/>
      <protection locked="0"/>
    </xf>
    <xf numFmtId="0" fontId="1" fillId="0" borderId="30" xfId="0" applyFont="1" applyBorder="1" applyAlignment="1" applyProtection="1">
      <alignment horizontal="left"/>
      <protection locked="0"/>
    </xf>
    <xf numFmtId="1" fontId="1" fillId="0" borderId="30" xfId="0" applyNumberFormat="1" applyFont="1" applyBorder="1" applyAlignment="1" applyProtection="1">
      <alignment horizontal="center"/>
      <protection locked="0"/>
    </xf>
    <xf numFmtId="1" fontId="1" fillId="0" borderId="39" xfId="0" applyNumberFormat="1" applyFont="1" applyBorder="1" applyAlignment="1" applyProtection="1">
      <alignment horizontal="center"/>
      <protection locked="0"/>
    </xf>
    <xf numFmtId="0" fontId="30" fillId="0" borderId="17" xfId="0" applyFont="1" applyBorder="1" applyAlignment="1">
      <alignment horizontal="center" vertical="justify"/>
    </xf>
    <xf numFmtId="0" fontId="30" fillId="0" borderId="0" xfId="0" applyFont="1" applyBorder="1" applyAlignment="1">
      <alignment horizontal="center" vertical="justify"/>
    </xf>
    <xf numFmtId="0" fontId="30" fillId="0" borderId="86" xfId="0" applyFont="1" applyBorder="1" applyAlignment="1">
      <alignment horizontal="center" vertical="justify"/>
    </xf>
    <xf numFmtId="0" fontId="32" fillId="0" borderId="93" xfId="0" applyFont="1" applyBorder="1" applyAlignment="1">
      <alignment horizontal="center" vertical="justify" textRotation="90"/>
    </xf>
    <xf numFmtId="0" fontId="32" fillId="0" borderId="94" xfId="0" applyFont="1" applyBorder="1" applyAlignment="1">
      <alignment horizontal="center" vertical="justify" textRotation="90"/>
    </xf>
    <xf numFmtId="0" fontId="32" fillId="0" borderId="82" xfId="0" applyFont="1" applyBorder="1" applyAlignment="1">
      <alignment horizontal="center" vertical="justify" textRotation="90"/>
    </xf>
    <xf numFmtId="0" fontId="1" fillId="0" borderId="51"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1" fillId="0" borderId="23" xfId="0" applyFont="1" applyBorder="1" applyAlignment="1">
      <alignment horizontal="center" vertical="center"/>
    </xf>
    <xf numFmtId="0" fontId="1" fillId="0" borderId="0"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1" fillId="0" borderId="51" xfId="0" applyFont="1" applyBorder="1" applyAlignment="1">
      <alignment horizontal="center" vertical="justify"/>
    </xf>
    <xf numFmtId="0" fontId="1" fillId="0" borderId="19" xfId="0" applyFont="1" applyBorder="1" applyAlignment="1">
      <alignment horizontal="center" vertical="justify"/>
    </xf>
    <xf numFmtId="0" fontId="1" fillId="0" borderId="23" xfId="0" applyFont="1" applyBorder="1" applyAlignment="1">
      <alignment horizontal="center" vertical="justify"/>
    </xf>
    <xf numFmtId="0" fontId="1" fillId="0" borderId="52" xfId="0" applyFont="1" applyBorder="1" applyAlignment="1">
      <alignment horizontal="center" vertical="justify"/>
    </xf>
    <xf numFmtId="0" fontId="1" fillId="0" borderId="53" xfId="0" applyFont="1" applyBorder="1" applyAlignment="1">
      <alignment horizontal="center" vertical="justify"/>
    </xf>
    <xf numFmtId="0" fontId="1" fillId="0" borderId="9" xfId="0" applyFont="1" applyBorder="1" applyAlignment="1">
      <alignment horizontal="center" vertical="justify"/>
    </xf>
    <xf numFmtId="0" fontId="1" fillId="0" borderId="16" xfId="0" applyFont="1" applyBorder="1" applyAlignment="1">
      <alignment horizontal="center" vertical="justify"/>
    </xf>
    <xf numFmtId="0" fontId="1" fillId="0" borderId="55" xfId="0" applyFont="1" applyBorder="1" applyAlignment="1">
      <alignment horizontal="center" vertical="justify"/>
    </xf>
    <xf numFmtId="0" fontId="1" fillId="0" borderId="10" xfId="0" applyFont="1" applyBorder="1" applyAlignment="1">
      <alignment horizontal="center" vertical="justify"/>
    </xf>
    <xf numFmtId="0" fontId="1" fillId="0" borderId="16" xfId="0" applyFont="1" applyBorder="1" applyAlignment="1">
      <alignment horizontal="center" vertical="center"/>
    </xf>
    <xf numFmtId="0" fontId="1" fillId="0" borderId="55"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pplyProtection="1">
      <alignment horizontal="left"/>
      <protection locked="0"/>
    </xf>
    <xf numFmtId="0" fontId="1" fillId="0" borderId="2" xfId="0" applyFont="1" applyBorder="1" applyAlignment="1" applyProtection="1">
      <alignment horizontal="center"/>
      <protection locked="0"/>
    </xf>
    <xf numFmtId="0" fontId="1" fillId="0" borderId="77"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3" xfId="0" applyFont="1" applyBorder="1" applyAlignment="1" applyProtection="1">
      <alignment horizontal="left"/>
      <protection locked="0"/>
    </xf>
    <xf numFmtId="1" fontId="1" fillId="0" borderId="77" xfId="0" applyNumberFormat="1" applyFont="1" applyBorder="1" applyAlignment="1" applyProtection="1">
      <alignment horizontal="center"/>
      <protection locked="0"/>
    </xf>
    <xf numFmtId="1" fontId="1" fillId="0" borderId="3" xfId="0" applyNumberFormat="1" applyFont="1" applyBorder="1" applyAlignment="1" applyProtection="1">
      <alignment horizontal="center"/>
      <protection locked="0"/>
    </xf>
    <xf numFmtId="0" fontId="1" fillId="0" borderId="16" xfId="0" applyFont="1" applyBorder="1" applyAlignment="1" applyProtection="1">
      <alignment horizontal="left"/>
      <protection locked="0"/>
    </xf>
    <xf numFmtId="0" fontId="1" fillId="0" borderId="16" xfId="0" applyFont="1" applyBorder="1" applyAlignment="1" applyProtection="1">
      <alignment horizontal="center"/>
      <protection locked="0"/>
    </xf>
    <xf numFmtId="0" fontId="30" fillId="0" borderId="10" xfId="0" applyFont="1" applyBorder="1" applyAlignment="1">
      <alignment horizontal="center"/>
    </xf>
    <xf numFmtId="0" fontId="30" fillId="0" borderId="104" xfId="0" applyFont="1" applyBorder="1" applyAlignment="1">
      <alignment horizontal="center"/>
    </xf>
    <xf numFmtId="0" fontId="30" fillId="0" borderId="12" xfId="0" applyFont="1" applyBorder="1" applyAlignment="1">
      <alignment horizontal="center"/>
    </xf>
    <xf numFmtId="0" fontId="30" fillId="0" borderId="86" xfId="0" applyFont="1" applyBorder="1" applyAlignment="1">
      <alignment horizontal="center"/>
    </xf>
    <xf numFmtId="0" fontId="1" fillId="0" borderId="2" xfId="0" applyFont="1" applyBorder="1" applyAlignment="1">
      <alignment horizontal="center" vertical="center"/>
    </xf>
    <xf numFmtId="0" fontId="30" fillId="0" borderId="26" xfId="0" applyFont="1" applyBorder="1" applyAlignment="1">
      <alignment horizontal="center"/>
    </xf>
    <xf numFmtId="0" fontId="34" fillId="0" borderId="17" xfId="0" applyFont="1" applyBorder="1" applyAlignment="1" applyProtection="1">
      <alignment horizontal="left"/>
      <protection locked="0"/>
    </xf>
    <xf numFmtId="0" fontId="34" fillId="0" borderId="0" xfId="0" applyFont="1" applyBorder="1" applyAlignment="1" applyProtection="1">
      <alignment horizontal="left"/>
      <protection locked="0"/>
    </xf>
    <xf numFmtId="0" fontId="34" fillId="0" borderId="86" xfId="0" applyFont="1" applyBorder="1" applyAlignment="1" applyProtection="1">
      <alignment horizontal="left"/>
      <protection locked="0"/>
    </xf>
    <xf numFmtId="0" fontId="34" fillId="0" borderId="17" xfId="0" applyFont="1" applyBorder="1" applyAlignment="1" applyProtection="1">
      <alignment horizontal="left"/>
      <protection hidden="1"/>
    </xf>
    <xf numFmtId="0" fontId="34" fillId="0" borderId="0" xfId="0" applyFont="1" applyBorder="1" applyAlignment="1" applyProtection="1">
      <alignment horizontal="left"/>
      <protection hidden="1"/>
    </xf>
    <xf numFmtId="0" fontId="32" fillId="0" borderId="38" xfId="0" applyFont="1" applyBorder="1" applyAlignment="1">
      <alignment horizontal="center"/>
    </xf>
    <xf numFmtId="0" fontId="32" fillId="0" borderId="2" xfId="0" applyFont="1" applyBorder="1" applyAlignment="1">
      <alignment horizontal="center"/>
    </xf>
    <xf numFmtId="14" fontId="1" fillId="2" borderId="2" xfId="0" applyNumberFormat="1" applyFont="1" applyFill="1" applyBorder="1" applyAlignment="1" applyProtection="1">
      <alignment horizontal="center"/>
      <protection locked="0"/>
    </xf>
    <xf numFmtId="0" fontId="1" fillId="0" borderId="2" xfId="0" applyFont="1" applyBorder="1" applyAlignment="1" applyProtection="1">
      <alignment horizontal="center" vertical="center"/>
      <protection locked="0"/>
    </xf>
    <xf numFmtId="0" fontId="0" fillId="0" borderId="2" xfId="0" applyBorder="1" applyAlignment="1" applyProtection="1">
      <alignment horizontal="center"/>
      <protection locked="0"/>
    </xf>
    <xf numFmtId="0" fontId="0" fillId="0" borderId="95" xfId="0" applyBorder="1" applyAlignment="1" applyProtection="1">
      <alignment horizontal="center"/>
      <protection locked="0"/>
    </xf>
    <xf numFmtId="0" fontId="32" fillId="0" borderId="38" xfId="0" applyFont="1" applyBorder="1" applyAlignment="1">
      <alignment horizontal="center" vertical="center" textRotation="90"/>
    </xf>
    <xf numFmtId="0" fontId="1" fillId="0" borderId="51"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1" fillId="2" borderId="53" xfId="0" applyFont="1" applyFill="1" applyBorder="1" applyAlignment="1" applyProtection="1">
      <alignment horizontal="center"/>
      <protection locked="0"/>
    </xf>
    <xf numFmtId="0" fontId="0" fillId="2" borderId="12" xfId="0" applyFill="1" applyBorder="1" applyProtection="1">
      <protection locked="0"/>
    </xf>
    <xf numFmtId="0" fontId="0" fillId="2" borderId="92" xfId="0" applyFill="1" applyBorder="1" applyProtection="1">
      <protection locked="0"/>
    </xf>
    <xf numFmtId="0" fontId="33" fillId="0" borderId="0" xfId="0" applyFont="1" applyAlignment="1">
      <alignment horizontal="center"/>
    </xf>
    <xf numFmtId="0" fontId="18" fillId="0" borderId="0" xfId="0" applyFont="1" applyAlignment="1">
      <alignment horizontal="center"/>
    </xf>
    <xf numFmtId="0" fontId="1" fillId="0" borderId="23"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0" fontId="1" fillId="2" borderId="23" xfId="0" applyFont="1" applyFill="1" applyBorder="1" applyAlignment="1" applyProtection="1">
      <alignment horizontal="center"/>
      <protection locked="0"/>
    </xf>
    <xf numFmtId="0" fontId="0" fillId="2" borderId="0" xfId="0" applyFill="1" applyBorder="1" applyProtection="1">
      <protection locked="0"/>
    </xf>
    <xf numFmtId="0" fontId="0" fillId="2" borderId="86" xfId="0" applyFill="1" applyBorder="1" applyProtection="1">
      <protection locked="0"/>
    </xf>
    <xf numFmtId="0" fontId="1" fillId="0" borderId="127" xfId="0" applyFont="1" applyBorder="1" applyAlignment="1">
      <alignment horizontal="center"/>
    </xf>
    <xf numFmtId="0" fontId="1" fillId="0" borderId="29" xfId="0" applyFont="1" applyBorder="1" applyAlignment="1">
      <alignment horizontal="center"/>
    </xf>
    <xf numFmtId="0" fontId="1" fillId="0" borderId="35" xfId="0" applyFont="1" applyBorder="1" applyAlignment="1">
      <alignment horizontal="center"/>
    </xf>
    <xf numFmtId="0" fontId="1" fillId="0" borderId="127"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1" fillId="0" borderId="35" xfId="0" applyFont="1" applyBorder="1" applyAlignment="1" applyProtection="1">
      <alignment horizontal="center"/>
      <protection locked="0"/>
    </xf>
    <xf numFmtId="0" fontId="1" fillId="2" borderId="127" xfId="0" applyFont="1" applyFill="1" applyBorder="1" applyAlignment="1" applyProtection="1">
      <alignment horizontal="center"/>
      <protection locked="0"/>
    </xf>
    <xf numFmtId="0" fontId="0" fillId="2" borderId="29" xfId="0" applyFill="1" applyBorder="1" applyProtection="1">
      <protection locked="0"/>
    </xf>
    <xf numFmtId="0" fontId="0" fillId="2" borderId="62" xfId="0" applyFill="1" applyBorder="1" applyProtection="1">
      <protection locked="0"/>
    </xf>
    <xf numFmtId="0" fontId="19" fillId="0" borderId="56" xfId="1" applyBorder="1" applyAlignment="1">
      <alignment horizontal="center"/>
    </xf>
    <xf numFmtId="0" fontId="19" fillId="0" borderId="18" xfId="1" applyBorder="1" applyAlignment="1">
      <alignment horizontal="center"/>
    </xf>
    <xf numFmtId="0" fontId="19" fillId="0" borderId="66" xfId="1" applyBorder="1" applyAlignment="1">
      <alignment horizontal="center"/>
    </xf>
    <xf numFmtId="0" fontId="19" fillId="0" borderId="17" xfId="1" applyBorder="1" applyAlignment="1">
      <alignment horizontal="center"/>
    </xf>
    <xf numFmtId="0" fontId="19" fillId="0" borderId="0" xfId="1" applyBorder="1" applyAlignment="1">
      <alignment horizontal="center"/>
    </xf>
    <xf numFmtId="0" fontId="19" fillId="0" borderId="86" xfId="1" applyBorder="1" applyAlignment="1">
      <alignment horizontal="center"/>
    </xf>
    <xf numFmtId="0" fontId="19" fillId="0" borderId="57" xfId="1" applyBorder="1" applyAlignment="1">
      <alignment horizontal="center"/>
    </xf>
    <xf numFmtId="0" fontId="19" fillId="0" borderId="29" xfId="1" applyBorder="1" applyAlignment="1">
      <alignment horizontal="center"/>
    </xf>
    <xf numFmtId="0" fontId="19" fillId="0" borderId="62" xfId="1" applyBorder="1" applyAlignment="1">
      <alignment horizontal="center"/>
    </xf>
    <xf numFmtId="0" fontId="19" fillId="0" borderId="25" xfId="1" applyBorder="1" applyAlignment="1">
      <alignment horizontal="center" vertical="center"/>
    </xf>
    <xf numFmtId="0" fontId="19" fillId="0" borderId="26" xfId="1" applyBorder="1" applyAlignment="1">
      <alignment horizontal="center" vertical="center"/>
    </xf>
    <xf numFmtId="0" fontId="36" fillId="0" borderId="26" xfId="1" applyFont="1" applyBorder="1" applyAlignment="1">
      <alignment horizontal="center" vertical="center"/>
    </xf>
    <xf numFmtId="0" fontId="19" fillId="0" borderId="11" xfId="1" applyBorder="1" applyAlignment="1">
      <alignment horizontal="center" vertical="center"/>
    </xf>
    <xf numFmtId="0" fontId="19" fillId="0" borderId="39" xfId="1" applyBorder="1" applyAlignment="1">
      <alignment horizontal="left" vertical="center"/>
    </xf>
    <xf numFmtId="0" fontId="19" fillId="0" borderId="2" xfId="1" applyBorder="1" applyAlignment="1">
      <alignment horizontal="left" vertical="center"/>
    </xf>
    <xf numFmtId="14" fontId="19" fillId="0" borderId="2" xfId="1" applyNumberFormat="1" applyBorder="1" applyAlignment="1">
      <alignment horizontal="center"/>
    </xf>
    <xf numFmtId="0" fontId="19" fillId="0" borderId="2" xfId="1" applyBorder="1" applyAlignment="1">
      <alignment horizontal="center"/>
    </xf>
    <xf numFmtId="0" fontId="19" fillId="0" borderId="95" xfId="1" applyBorder="1" applyAlignment="1">
      <alignment horizontal="center"/>
    </xf>
    <xf numFmtId="0" fontId="27" fillId="0" borderId="56" xfId="1" applyFont="1" applyBorder="1" applyAlignment="1">
      <alignment horizontal="center"/>
    </xf>
    <xf numFmtId="0" fontId="23" fillId="0" borderId="17" xfId="1" applyFont="1" applyBorder="1" applyAlignment="1">
      <alignment horizontal="center"/>
    </xf>
    <xf numFmtId="0" fontId="23" fillId="0" borderId="57" xfId="1" applyFont="1" applyBorder="1" applyAlignment="1">
      <alignment horizontal="center"/>
    </xf>
    <xf numFmtId="0" fontId="24" fillId="3" borderId="2" xfId="1" applyFont="1" applyFill="1" applyBorder="1" applyAlignment="1" applyProtection="1">
      <alignment horizontal="left" vertical="center"/>
      <protection locked="0"/>
    </xf>
    <xf numFmtId="0" fontId="24" fillId="3" borderId="2" xfId="1" applyFont="1" applyFill="1" applyBorder="1" applyAlignment="1" applyProtection="1">
      <alignment horizontal="center" vertical="center"/>
      <protection locked="0"/>
    </xf>
    <xf numFmtId="0" fontId="24" fillId="3" borderId="45" xfId="1" applyFont="1" applyFill="1" applyBorder="1" applyAlignment="1" applyProtection="1">
      <alignment horizontal="center" vertical="center"/>
      <protection locked="0"/>
    </xf>
    <xf numFmtId="0" fontId="21" fillId="0" borderId="71" xfId="1" applyFont="1" applyBorder="1" applyAlignment="1" applyProtection="1">
      <alignment horizontal="center" vertical="center"/>
      <protection hidden="1"/>
    </xf>
    <xf numFmtId="0" fontId="21" fillId="0" borderId="37" xfId="1" applyFont="1" applyBorder="1" applyAlignment="1" applyProtection="1">
      <alignment horizontal="center" vertical="center"/>
      <protection hidden="1"/>
    </xf>
    <xf numFmtId="0" fontId="21" fillId="0" borderId="54" xfId="1" applyFont="1" applyBorder="1" applyAlignment="1" applyProtection="1">
      <alignment horizontal="center" vertical="center"/>
      <protection hidden="1"/>
    </xf>
    <xf numFmtId="0" fontId="24" fillId="3" borderId="95" xfId="1" applyFont="1" applyFill="1" applyBorder="1" applyAlignment="1" applyProtection="1">
      <alignment horizontal="center" vertical="center"/>
      <protection locked="0"/>
    </xf>
    <xf numFmtId="0" fontId="25" fillId="3" borderId="2" xfId="1" applyFont="1" applyFill="1" applyBorder="1" applyAlignment="1" applyProtection="1">
      <alignment horizontal="center" vertical="center"/>
      <protection locked="0"/>
    </xf>
    <xf numFmtId="0" fontId="25" fillId="3" borderId="45" xfId="1" applyFont="1" applyFill="1" applyBorder="1" applyAlignment="1" applyProtection="1">
      <alignment horizontal="center" vertical="center"/>
      <protection locked="0"/>
    </xf>
    <xf numFmtId="0" fontId="21" fillId="0" borderId="56" xfId="1" applyFont="1" applyBorder="1" applyAlignment="1" applyProtection="1">
      <alignment horizontal="center" vertical="center"/>
      <protection hidden="1"/>
    </xf>
    <xf numFmtId="0" fontId="21" fillId="0" borderId="18" xfId="1" applyFont="1" applyBorder="1" applyAlignment="1" applyProtection="1">
      <alignment horizontal="center" vertical="center"/>
      <protection hidden="1"/>
    </xf>
    <xf numFmtId="0" fontId="21" fillId="0" borderId="66" xfId="1" applyFont="1" applyBorder="1" applyAlignment="1" applyProtection="1">
      <alignment horizontal="center" vertical="center"/>
      <protection hidden="1"/>
    </xf>
    <xf numFmtId="0" fontId="21" fillId="0" borderId="17" xfId="1" applyFont="1" applyBorder="1" applyAlignment="1" applyProtection="1">
      <alignment horizontal="center" vertical="center"/>
      <protection hidden="1"/>
    </xf>
    <xf numFmtId="0" fontId="21" fillId="0" borderId="0" xfId="1" applyFont="1" applyBorder="1" applyAlignment="1" applyProtection="1">
      <alignment horizontal="center" vertical="center"/>
      <protection hidden="1"/>
    </xf>
    <xf numFmtId="0" fontId="21" fillId="0" borderId="86" xfId="1" applyFont="1" applyBorder="1" applyAlignment="1" applyProtection="1">
      <alignment horizontal="center" vertical="center"/>
      <protection hidden="1"/>
    </xf>
    <xf numFmtId="0" fontId="21" fillId="0" borderId="57" xfId="1" applyFont="1" applyBorder="1" applyAlignment="1" applyProtection="1">
      <alignment horizontal="center" vertical="center"/>
      <protection hidden="1"/>
    </xf>
    <xf numFmtId="0" fontId="21" fillId="0" borderId="29" xfId="1" applyFont="1" applyBorder="1" applyAlignment="1" applyProtection="1">
      <alignment horizontal="center" vertical="center"/>
      <protection hidden="1"/>
    </xf>
    <xf numFmtId="0" fontId="21" fillId="0" borderId="62" xfId="1" applyFont="1" applyBorder="1" applyAlignment="1" applyProtection="1">
      <alignment horizontal="center" vertical="center"/>
      <protection hidden="1"/>
    </xf>
    <xf numFmtId="0" fontId="21" fillId="0" borderId="41" xfId="1" applyFont="1" applyBorder="1" applyAlignment="1" applyProtection="1">
      <alignment horizontal="center" vertical="center"/>
      <protection hidden="1"/>
    </xf>
    <xf numFmtId="0" fontId="21" fillId="0" borderId="64" xfId="1" applyFont="1" applyBorder="1" applyAlignment="1" applyProtection="1">
      <alignment horizontal="center" vertical="center"/>
      <protection hidden="1"/>
    </xf>
    <xf numFmtId="0" fontId="21" fillId="4" borderId="30" xfId="1" applyFont="1" applyFill="1" applyBorder="1" applyAlignment="1" applyProtection="1">
      <alignment horizontal="center" vertical="center"/>
      <protection locked="0"/>
    </xf>
    <xf numFmtId="0" fontId="21" fillId="4" borderId="39" xfId="1" applyFont="1" applyFill="1" applyBorder="1" applyAlignment="1" applyProtection="1">
      <alignment horizontal="center" vertical="center"/>
      <protection locked="0"/>
    </xf>
    <xf numFmtId="0" fontId="21" fillId="4" borderId="53" xfId="1" applyFont="1" applyFill="1" applyBorder="1" applyAlignment="1" applyProtection="1">
      <alignment horizontal="center" vertical="center"/>
      <protection locked="0"/>
    </xf>
    <xf numFmtId="0" fontId="21" fillId="4" borderId="9" xfId="1" applyFont="1" applyFill="1" applyBorder="1" applyAlignment="1" applyProtection="1">
      <alignment horizontal="center" vertical="center"/>
      <protection locked="0"/>
    </xf>
    <xf numFmtId="0" fontId="20" fillId="0" borderId="2" xfId="1" applyFont="1" applyBorder="1" applyAlignment="1" applyProtection="1">
      <alignment horizontal="center" vertical="center"/>
      <protection hidden="1"/>
    </xf>
    <xf numFmtId="0" fontId="20" fillId="0" borderId="95" xfId="1" applyFont="1" applyBorder="1" applyAlignment="1" applyProtection="1">
      <alignment horizontal="center" vertical="center"/>
      <protection hidden="1"/>
    </xf>
    <xf numFmtId="0" fontId="21" fillId="4" borderId="37" xfId="1" applyFont="1" applyFill="1" applyBorder="1" applyAlignment="1" applyProtection="1">
      <alignment horizontal="center" vertical="center"/>
      <protection locked="0"/>
    </xf>
    <xf numFmtId="0" fontId="20" fillId="0" borderId="18" xfId="1" applyFont="1" applyBorder="1" applyAlignment="1" applyProtection="1">
      <alignment horizontal="center" vertical="center"/>
      <protection hidden="1"/>
    </xf>
    <xf numFmtId="0" fontId="20" fillId="0" borderId="66" xfId="1" applyFont="1" applyBorder="1" applyAlignment="1" applyProtection="1">
      <alignment horizontal="center" vertical="center"/>
      <protection hidden="1"/>
    </xf>
    <xf numFmtId="0" fontId="20" fillId="0" borderId="29" xfId="1" applyFont="1" applyBorder="1" applyAlignment="1" applyProtection="1">
      <alignment horizontal="center" vertical="center"/>
      <protection hidden="1"/>
    </xf>
    <xf numFmtId="0" fontId="20" fillId="0" borderId="62" xfId="1" applyFont="1" applyBorder="1" applyAlignment="1" applyProtection="1">
      <alignment horizontal="center" vertical="center"/>
      <protection hidden="1"/>
    </xf>
    <xf numFmtId="0" fontId="20" fillId="0" borderId="56" xfId="1" applyFont="1" applyBorder="1" applyAlignment="1" applyProtection="1">
      <alignment horizontal="center" vertical="center"/>
      <protection hidden="1"/>
    </xf>
    <xf numFmtId="0" fontId="20" fillId="0" borderId="57" xfId="1" applyFont="1" applyBorder="1" applyAlignment="1" applyProtection="1">
      <alignment horizontal="center" vertical="center"/>
      <protection hidden="1"/>
    </xf>
    <xf numFmtId="0" fontId="21" fillId="3" borderId="8" xfId="1" applyFont="1" applyFill="1" applyBorder="1" applyAlignment="1" applyProtection="1">
      <alignment horizontal="center" vertical="center"/>
      <protection locked="0"/>
    </xf>
    <xf numFmtId="0" fontId="21" fillId="4" borderId="69" xfId="1" applyFont="1" applyFill="1" applyBorder="1" applyAlignment="1" applyProtection="1">
      <alignment horizontal="center" vertical="center"/>
      <protection locked="0"/>
    </xf>
    <xf numFmtId="0" fontId="21" fillId="4" borderId="25" xfId="1" applyFont="1" applyFill="1" applyBorder="1" applyAlignment="1" applyProtection="1">
      <alignment horizontal="center" vertical="center"/>
      <protection locked="0"/>
    </xf>
    <xf numFmtId="0" fontId="20" fillId="0" borderId="87" xfId="1" applyFont="1" applyBorder="1" applyAlignment="1" applyProtection="1">
      <alignment horizontal="center" vertical="center"/>
      <protection hidden="1"/>
    </xf>
    <xf numFmtId="0" fontId="24" fillId="3" borderId="4" xfId="1" applyFont="1" applyFill="1" applyBorder="1" applyAlignment="1" applyProtection="1">
      <alignment horizontal="center" vertical="center"/>
      <protection locked="0"/>
    </xf>
    <xf numFmtId="0" fontId="21" fillId="0" borderId="30" xfId="1" applyFont="1" applyBorder="1" applyAlignment="1" applyProtection="1">
      <alignment horizontal="center" vertical="center"/>
      <protection locked="0"/>
    </xf>
    <xf numFmtId="0" fontId="21" fillId="0" borderId="44" xfId="1" applyFont="1" applyBorder="1" applyAlignment="1" applyProtection="1">
      <alignment horizontal="center" vertical="center"/>
      <protection locked="0"/>
    </xf>
    <xf numFmtId="0" fontId="21" fillId="0" borderId="39" xfId="1" applyFont="1" applyBorder="1" applyAlignment="1" applyProtection="1">
      <alignment horizontal="center" vertical="center"/>
      <protection locked="0"/>
    </xf>
    <xf numFmtId="0" fontId="21" fillId="3" borderId="73" xfId="1" applyFont="1" applyFill="1" applyBorder="1" applyAlignment="1" applyProtection="1">
      <alignment horizontal="center" vertical="center"/>
      <protection hidden="1"/>
    </xf>
    <xf numFmtId="0" fontId="21" fillId="3" borderId="27" xfId="1" applyFont="1" applyFill="1" applyBorder="1" applyAlignment="1" applyProtection="1">
      <alignment horizontal="center" vertical="center"/>
      <protection hidden="1"/>
    </xf>
    <xf numFmtId="0" fontId="21" fillId="3" borderId="25" xfId="1" applyFont="1" applyFill="1" applyBorder="1" applyAlignment="1" applyProtection="1">
      <alignment horizontal="center" vertical="center"/>
      <protection hidden="1"/>
    </xf>
    <xf numFmtId="0" fontId="20" fillId="0" borderId="96" xfId="1" applyFont="1" applyBorder="1" applyAlignment="1" applyProtection="1">
      <alignment horizontal="center" vertical="center" textRotation="90"/>
      <protection hidden="1"/>
    </xf>
    <xf numFmtId="0" fontId="20" fillId="0" borderId="94" xfId="1" applyFont="1" applyBorder="1" applyAlignment="1" applyProtection="1">
      <alignment horizontal="center" vertical="center" textRotation="90"/>
      <protection hidden="1"/>
    </xf>
    <xf numFmtId="0" fontId="20" fillId="0" borderId="10" xfId="1" applyFont="1" applyBorder="1" applyAlignment="1" applyProtection="1">
      <alignment horizontal="center" vertical="center"/>
      <protection hidden="1"/>
    </xf>
    <xf numFmtId="0" fontId="20" fillId="0" borderId="83" xfId="1" applyFont="1" applyBorder="1" applyAlignment="1" applyProtection="1">
      <alignment horizontal="center" vertical="center"/>
      <protection hidden="1"/>
    </xf>
    <xf numFmtId="0" fontId="21" fillId="0" borderId="65" xfId="1" applyFont="1" applyBorder="1" applyAlignment="1" applyProtection="1">
      <alignment horizontal="center" vertical="center"/>
      <protection hidden="1"/>
    </xf>
    <xf numFmtId="0" fontId="21" fillId="0" borderId="53" xfId="1" applyFont="1" applyBorder="1" applyAlignment="1" applyProtection="1">
      <alignment horizontal="center" vertical="center"/>
      <protection locked="0"/>
    </xf>
    <xf numFmtId="0" fontId="21" fillId="0" borderId="100" xfId="1" applyFont="1" applyBorder="1" applyAlignment="1" applyProtection="1">
      <alignment horizontal="center" vertical="center"/>
      <protection locked="0"/>
    </xf>
    <xf numFmtId="0" fontId="24" fillId="3" borderId="16" xfId="1" applyFont="1" applyFill="1" applyBorder="1" applyAlignment="1" applyProtection="1">
      <alignment horizontal="left" vertical="center"/>
      <protection hidden="1"/>
    </xf>
    <xf numFmtId="0" fontId="20" fillId="0" borderId="101" xfId="1" applyFont="1" applyBorder="1" applyAlignment="1" applyProtection="1">
      <alignment horizontal="center" vertical="center"/>
      <protection hidden="1"/>
    </xf>
    <xf numFmtId="0" fontId="20" fillId="0" borderId="102" xfId="1" applyFont="1" applyBorder="1" applyAlignment="1" applyProtection="1">
      <alignment horizontal="center" vertical="center"/>
      <protection hidden="1"/>
    </xf>
    <xf numFmtId="0" fontId="24" fillId="3" borderId="10" xfId="1" applyFont="1" applyFill="1" applyBorder="1" applyAlignment="1" applyProtection="1">
      <alignment horizontal="center" vertical="center"/>
      <protection hidden="1"/>
    </xf>
    <xf numFmtId="0" fontId="24" fillId="3" borderId="16" xfId="1" applyFont="1" applyFill="1" applyBorder="1" applyAlignment="1" applyProtection="1">
      <alignment horizontal="center" vertical="center"/>
      <protection hidden="1"/>
    </xf>
    <xf numFmtId="0" fontId="24" fillId="3" borderId="20" xfId="1" applyFont="1" applyFill="1" applyBorder="1" applyAlignment="1" applyProtection="1">
      <alignment horizontal="center" vertical="center"/>
      <protection hidden="1"/>
    </xf>
    <xf numFmtId="0" fontId="24" fillId="3" borderId="5" xfId="1" applyFont="1" applyFill="1" applyBorder="1" applyAlignment="1" applyProtection="1">
      <alignment horizontal="center" vertical="center"/>
      <protection locked="0"/>
    </xf>
    <xf numFmtId="0" fontId="21" fillId="3" borderId="90" xfId="1" applyFont="1" applyFill="1" applyBorder="1" applyAlignment="1" applyProtection="1">
      <alignment horizontal="center" vertical="center"/>
      <protection hidden="1"/>
    </xf>
    <xf numFmtId="0" fontId="21" fillId="3" borderId="21" xfId="1" applyFont="1" applyFill="1" applyBorder="1" applyAlignment="1" applyProtection="1">
      <alignment horizontal="center" vertical="center"/>
      <protection hidden="1"/>
    </xf>
    <xf numFmtId="0" fontId="21" fillId="3" borderId="19" xfId="1" applyFont="1" applyFill="1" applyBorder="1" applyAlignment="1" applyProtection="1">
      <alignment horizontal="center" vertical="center"/>
      <protection hidden="1"/>
    </xf>
    <xf numFmtId="0" fontId="24" fillId="3" borderId="4" xfId="1" applyFont="1" applyFill="1" applyBorder="1" applyAlignment="1" applyProtection="1">
      <alignment horizontal="left" vertical="center"/>
      <protection locked="0"/>
    </xf>
    <xf numFmtId="0" fontId="24" fillId="3" borderId="10" xfId="1" applyFont="1" applyFill="1" applyBorder="1" applyAlignment="1" applyProtection="1">
      <alignment horizontal="left" vertical="center"/>
      <protection hidden="1"/>
    </xf>
    <xf numFmtId="0" fontId="24" fillId="3" borderId="22" xfId="1" applyFont="1" applyFill="1" applyBorder="1" applyAlignment="1" applyProtection="1">
      <alignment horizontal="center" vertical="center"/>
      <protection hidden="1"/>
    </xf>
    <xf numFmtId="0" fontId="24" fillId="3" borderId="13" xfId="1" applyFont="1" applyFill="1" applyBorder="1" applyAlignment="1" applyProtection="1">
      <alignment horizontal="center" vertical="center"/>
      <protection locked="0"/>
    </xf>
    <xf numFmtId="0" fontId="25" fillId="3" borderId="30" xfId="1" applyFont="1" applyFill="1" applyBorder="1" applyAlignment="1" applyProtection="1">
      <alignment horizontal="left" vertical="center"/>
      <protection locked="0"/>
    </xf>
    <xf numFmtId="0" fontId="25" fillId="3" borderId="37" xfId="1" applyFont="1" applyFill="1" applyBorder="1" applyAlignment="1" applyProtection="1">
      <alignment horizontal="left" vertical="center"/>
      <protection locked="0"/>
    </xf>
    <xf numFmtId="0" fontId="25" fillId="3" borderId="39" xfId="1" applyFont="1" applyFill="1" applyBorder="1" applyAlignment="1" applyProtection="1">
      <alignment horizontal="left" vertical="center"/>
      <protection locked="0"/>
    </xf>
    <xf numFmtId="0" fontId="35" fillId="4" borderId="30" xfId="1" applyFont="1" applyFill="1" applyBorder="1" applyAlignment="1" applyProtection="1">
      <alignment horizontal="center" vertical="center"/>
      <protection locked="0"/>
    </xf>
    <xf numFmtId="0" fontId="35" fillId="4" borderId="37" xfId="1" applyFont="1" applyFill="1" applyBorder="1" applyAlignment="1" applyProtection="1">
      <alignment horizontal="center" vertical="center"/>
      <protection locked="0"/>
    </xf>
    <xf numFmtId="0" fontId="35" fillId="4" borderId="44" xfId="1" applyFont="1" applyFill="1" applyBorder="1" applyAlignment="1" applyProtection="1">
      <alignment horizontal="center" vertical="center"/>
      <protection locked="0"/>
    </xf>
    <xf numFmtId="0" fontId="24" fillId="3" borderId="30" xfId="1" applyFont="1" applyFill="1" applyBorder="1" applyAlignment="1" applyProtection="1">
      <alignment horizontal="center" vertical="center"/>
      <protection locked="0"/>
    </xf>
    <xf numFmtId="0" fontId="24" fillId="3" borderId="37"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5" fillId="3" borderId="30" xfId="1" applyFont="1" applyFill="1" applyBorder="1" applyAlignment="1" applyProtection="1">
      <alignment horizontal="center" vertical="center"/>
      <protection locked="0"/>
    </xf>
    <xf numFmtId="0" fontId="25" fillId="3" borderId="37" xfId="1" applyFont="1" applyFill="1" applyBorder="1" applyAlignment="1" applyProtection="1">
      <alignment horizontal="center" vertical="center"/>
      <protection locked="0"/>
    </xf>
    <xf numFmtId="0" fontId="25" fillId="3" borderId="54" xfId="1" applyFont="1" applyFill="1" applyBorder="1" applyAlignment="1" applyProtection="1">
      <alignment horizontal="center" vertical="center"/>
      <protection locked="0"/>
    </xf>
    <xf numFmtId="0" fontId="35" fillId="4" borderId="54" xfId="1" applyFont="1" applyFill="1" applyBorder="1" applyAlignment="1" applyProtection="1">
      <alignment horizontal="center" vertical="center"/>
      <protection locked="0"/>
    </xf>
    <xf numFmtId="0" fontId="35" fillId="4" borderId="39" xfId="1" applyFont="1" applyFill="1" applyBorder="1" applyAlignment="1" applyProtection="1">
      <alignment horizontal="center" vertical="center"/>
      <protection locked="0"/>
    </xf>
    <xf numFmtId="0" fontId="25" fillId="3" borderId="39" xfId="1" applyFont="1" applyFill="1" applyBorder="1" applyAlignment="1" applyProtection="1">
      <alignment horizontal="center" vertical="center"/>
      <protection locked="0"/>
    </xf>
    <xf numFmtId="0" fontId="35" fillId="4" borderId="30" xfId="1" applyFont="1" applyFill="1" applyBorder="1" applyAlignment="1" applyProtection="1">
      <alignment horizontal="left" vertical="center"/>
      <protection locked="0"/>
    </xf>
    <xf numFmtId="0" fontId="35" fillId="4" borderId="37" xfId="1" applyFont="1" applyFill="1" applyBorder="1" applyAlignment="1" applyProtection="1">
      <alignment horizontal="left" vertical="center"/>
      <protection locked="0"/>
    </xf>
    <xf numFmtId="0" fontId="35" fillId="4" borderId="39" xfId="1" applyFont="1" applyFill="1" applyBorder="1" applyAlignment="1" applyProtection="1">
      <alignment horizontal="left" vertical="center"/>
      <protection locked="0"/>
    </xf>
    <xf numFmtId="0" fontId="24" fillId="3" borderId="39" xfId="1" applyFont="1" applyFill="1" applyBorder="1" applyAlignment="1" applyProtection="1">
      <alignment horizontal="center" vertical="center"/>
      <protection locked="0"/>
    </xf>
    <xf numFmtId="0" fontId="19" fillId="0" borderId="0" xfId="1" applyFont="1" applyBorder="1" applyAlignment="1" applyProtection="1">
      <alignment horizontal="center" vertical="center"/>
      <protection locked="0"/>
    </xf>
    <xf numFmtId="0" fontId="28" fillId="0" borderId="0" xfId="1" applyFont="1" applyBorder="1" applyAlignment="1" applyProtection="1">
      <alignment horizontal="center" vertical="center"/>
      <protection locked="0"/>
    </xf>
    <xf numFmtId="0" fontId="26" fillId="0" borderId="30" xfId="1" applyFont="1" applyBorder="1" applyAlignment="1" applyProtection="1">
      <alignment horizontal="center" vertical="center"/>
      <protection hidden="1"/>
    </xf>
    <xf numFmtId="0" fontId="24" fillId="0" borderId="37" xfId="1" applyFont="1" applyBorder="1" applyAlignment="1" applyProtection="1">
      <alignment horizontal="center" vertical="center"/>
      <protection hidden="1"/>
    </xf>
    <xf numFmtId="0" fontId="24" fillId="0" borderId="54" xfId="1" applyFont="1" applyBorder="1" applyAlignment="1" applyProtection="1">
      <alignment horizontal="center" vertical="center"/>
      <protection hidden="1"/>
    </xf>
    <xf numFmtId="0" fontId="26" fillId="0" borderId="2" xfId="1" applyFont="1" applyBorder="1" applyAlignment="1" applyProtection="1">
      <alignment horizontal="center" vertical="center"/>
      <protection hidden="1"/>
    </xf>
    <xf numFmtId="0" fontId="19" fillId="0" borderId="2" xfId="1" applyBorder="1" applyAlignment="1" applyProtection="1">
      <alignment horizontal="center" vertical="center"/>
      <protection hidden="1"/>
    </xf>
    <xf numFmtId="0" fontId="21" fillId="3" borderId="2" xfId="1" applyFont="1" applyFill="1" applyBorder="1" applyAlignment="1" applyProtection="1">
      <alignment horizontal="left" vertical="center"/>
      <protection locked="0"/>
    </xf>
    <xf numFmtId="0" fontId="20" fillId="3" borderId="2" xfId="1" applyFont="1" applyFill="1" applyBorder="1" applyAlignment="1" applyProtection="1">
      <alignment horizontal="left" vertical="center"/>
      <protection locked="0"/>
    </xf>
    <xf numFmtId="0" fontId="20" fillId="3" borderId="95" xfId="1" applyFont="1" applyFill="1" applyBorder="1" applyAlignment="1" applyProtection="1">
      <alignment horizontal="left" vertical="center"/>
      <protection locked="0"/>
    </xf>
    <xf numFmtId="0" fontId="21" fillId="0" borderId="71" xfId="1" applyFont="1" applyBorder="1" applyAlignment="1" applyProtection="1">
      <alignment horizontal="left" vertical="center"/>
      <protection hidden="1"/>
    </xf>
    <xf numFmtId="0" fontId="21" fillId="0" borderId="37" xfId="1" applyFont="1" applyBorder="1" applyAlignment="1" applyProtection="1">
      <alignment horizontal="left" vertical="center"/>
      <protection hidden="1"/>
    </xf>
    <xf numFmtId="0" fontId="21" fillId="0" borderId="39" xfId="1" applyFont="1" applyBorder="1" applyAlignment="1" applyProtection="1">
      <alignment horizontal="left" vertical="center"/>
      <protection hidden="1"/>
    </xf>
    <xf numFmtId="0" fontId="20" fillId="3" borderId="30" xfId="1" applyFont="1" applyFill="1" applyBorder="1" applyAlignment="1" applyProtection="1">
      <alignment horizontal="left" vertical="center"/>
      <protection locked="0"/>
    </xf>
    <xf numFmtId="0" fontId="19" fillId="3" borderId="37" xfId="1" applyFill="1" applyBorder="1" applyAlignment="1" applyProtection="1">
      <alignment horizontal="left" vertical="center"/>
      <protection locked="0"/>
    </xf>
    <xf numFmtId="0" fontId="19" fillId="3" borderId="54" xfId="1" applyFill="1" applyBorder="1" applyAlignment="1" applyProtection="1">
      <alignment horizontal="left" vertical="center"/>
      <protection locked="0"/>
    </xf>
    <xf numFmtId="0" fontId="21" fillId="0" borderId="38" xfId="1" applyFont="1" applyBorder="1" applyAlignment="1" applyProtection="1">
      <alignment horizontal="left" vertical="center"/>
      <protection hidden="1"/>
    </xf>
    <xf numFmtId="0" fontId="19" fillId="0" borderId="2" xfId="1" applyBorder="1" applyAlignment="1" applyProtection="1">
      <alignment horizontal="left" vertical="center"/>
      <protection hidden="1"/>
    </xf>
    <xf numFmtId="0" fontId="20" fillId="3" borderId="37" xfId="1" applyFont="1" applyFill="1" applyBorder="1" applyAlignment="1" applyProtection="1">
      <alignment horizontal="left" vertical="center"/>
      <protection locked="0"/>
    </xf>
    <xf numFmtId="0" fontId="20" fillId="3" borderId="54" xfId="1" applyFont="1" applyFill="1" applyBorder="1" applyAlignment="1" applyProtection="1">
      <alignment horizontal="left" vertical="center"/>
      <protection locked="0"/>
    </xf>
    <xf numFmtId="0" fontId="19" fillId="0" borderId="37" xfId="1" applyBorder="1" applyAlignment="1" applyProtection="1">
      <alignment horizontal="center" vertical="center"/>
      <protection hidden="1"/>
    </xf>
    <xf numFmtId="0" fontId="19" fillId="0" borderId="39" xfId="1" applyBorder="1" applyAlignment="1" applyProtection="1">
      <alignment horizontal="center" vertical="center"/>
      <protection hidden="1"/>
    </xf>
    <xf numFmtId="49" fontId="20" fillId="3" borderId="30" xfId="1" applyNumberFormat="1" applyFont="1" applyFill="1" applyBorder="1" applyAlignment="1" applyProtection="1">
      <alignment horizontal="left" vertical="center"/>
      <protection locked="0"/>
    </xf>
    <xf numFmtId="49" fontId="20" fillId="3" borderId="37" xfId="1" applyNumberFormat="1" applyFont="1" applyFill="1" applyBorder="1" applyAlignment="1" applyProtection="1">
      <alignment horizontal="left" vertical="center"/>
      <protection locked="0"/>
    </xf>
    <xf numFmtId="49" fontId="20" fillId="3" borderId="54" xfId="1" applyNumberFormat="1" applyFont="1" applyFill="1" applyBorder="1" applyAlignment="1" applyProtection="1">
      <alignment horizontal="left" vertical="center"/>
      <protection locked="0"/>
    </xf>
    <xf numFmtId="0" fontId="27" fillId="0" borderId="67" xfId="1" applyFont="1" applyBorder="1" applyAlignment="1" applyProtection="1">
      <alignment horizontal="center" vertical="center"/>
      <protection hidden="1"/>
    </xf>
    <xf numFmtId="0" fontId="27" fillId="0" borderId="12" xfId="1" applyFont="1" applyBorder="1" applyAlignment="1" applyProtection="1">
      <alignment horizontal="center" vertical="center"/>
      <protection hidden="1"/>
    </xf>
    <xf numFmtId="0" fontId="27" fillId="0" borderId="100" xfId="1" applyFont="1" applyBorder="1" applyAlignment="1" applyProtection="1">
      <alignment horizontal="center" vertical="center"/>
      <protection hidden="1"/>
    </xf>
    <xf numFmtId="0" fontId="21" fillId="0" borderId="103" xfId="1" applyFont="1" applyBorder="1" applyAlignment="1" applyProtection="1">
      <alignment horizontal="center" vertical="center"/>
      <protection locked="0"/>
    </xf>
    <xf numFmtId="0" fontId="21" fillId="0" borderId="47" xfId="1" applyFont="1" applyBorder="1" applyAlignment="1" applyProtection="1">
      <alignment horizontal="center" vertical="center"/>
      <protection locked="0"/>
    </xf>
    <xf numFmtId="0" fontId="21" fillId="4" borderId="99" xfId="1" applyFont="1" applyFill="1" applyBorder="1" applyAlignment="1" applyProtection="1">
      <alignment horizontal="center" vertical="center"/>
      <protection locked="0"/>
    </xf>
    <xf numFmtId="0" fontId="21" fillId="4" borderId="46" xfId="1" applyFont="1" applyFill="1" applyBorder="1" applyAlignment="1" applyProtection="1">
      <alignment horizontal="center" vertical="center"/>
      <protection locked="0"/>
    </xf>
    <xf numFmtId="0" fontId="21" fillId="3" borderId="44" xfId="1" applyFont="1" applyFill="1" applyBorder="1" applyAlignment="1" applyProtection="1">
      <alignment horizontal="center" vertical="center"/>
      <protection locked="0"/>
    </xf>
    <xf numFmtId="0" fontId="21" fillId="0" borderId="67" xfId="1" applyFont="1" applyBorder="1" applyAlignment="1" applyProtection="1">
      <alignment horizontal="center" vertical="center"/>
      <protection locked="0"/>
    </xf>
    <xf numFmtId="0" fontId="24" fillId="3" borderId="26" xfId="1" applyFont="1" applyFill="1" applyBorder="1" applyAlignment="1" applyProtection="1">
      <alignment horizontal="center" vertical="center"/>
      <protection hidden="1"/>
    </xf>
    <xf numFmtId="0" fontId="24" fillId="3" borderId="11" xfId="1" applyFont="1" applyFill="1" applyBorder="1" applyAlignment="1" applyProtection="1">
      <alignment horizontal="center" vertical="center"/>
      <protection hidden="1"/>
    </xf>
    <xf numFmtId="0" fontId="24" fillId="3" borderId="8" xfId="1" applyFont="1" applyFill="1" applyBorder="1" applyAlignment="1" applyProtection="1">
      <alignment horizontal="center" vertical="center"/>
      <protection hidden="1"/>
    </xf>
    <xf numFmtId="0" fontId="21" fillId="3" borderId="45" xfId="1" applyFont="1" applyFill="1" applyBorder="1" applyAlignment="1" applyProtection="1">
      <alignment horizontal="center" vertical="center"/>
      <protection locked="0"/>
    </xf>
    <xf numFmtId="0" fontId="21" fillId="3" borderId="109" xfId="1" applyFont="1" applyFill="1" applyBorder="1" applyAlignment="1" applyProtection="1">
      <alignment horizontal="center" vertical="center"/>
      <protection hidden="1"/>
    </xf>
    <xf numFmtId="0" fontId="21" fillId="3" borderId="121" xfId="1" applyFont="1" applyFill="1" applyBorder="1" applyAlignment="1" applyProtection="1">
      <alignment horizontal="center" vertical="center"/>
      <protection hidden="1"/>
    </xf>
    <xf numFmtId="0" fontId="21" fillId="3" borderId="71" xfId="1" applyFont="1" applyFill="1" applyBorder="1" applyAlignment="1" applyProtection="1">
      <alignment horizontal="center" vertical="center"/>
      <protection locked="0"/>
    </xf>
    <xf numFmtId="0" fontId="21" fillId="3" borderId="54" xfId="1" applyFont="1" applyFill="1" applyBorder="1" applyAlignment="1" applyProtection="1">
      <alignment horizontal="center" vertical="center"/>
      <protection locked="0"/>
    </xf>
    <xf numFmtId="0" fontId="21" fillId="3" borderId="104" xfId="1" applyFont="1" applyFill="1" applyBorder="1" applyAlignment="1" applyProtection="1">
      <alignment horizontal="center" vertical="center"/>
      <protection locked="0"/>
    </xf>
    <xf numFmtId="0" fontId="21" fillId="3" borderId="92" xfId="1" applyFont="1" applyFill="1" applyBorder="1" applyAlignment="1" applyProtection="1">
      <alignment horizontal="center" vertical="center"/>
      <protection locked="0"/>
    </xf>
    <xf numFmtId="0" fontId="21" fillId="3" borderId="12" xfId="1" applyFont="1" applyFill="1" applyBorder="1" applyAlignment="1" applyProtection="1">
      <alignment horizontal="center" vertical="center"/>
      <protection locked="0"/>
    </xf>
    <xf numFmtId="0" fontId="22" fillId="3" borderId="109" xfId="1" applyFont="1" applyFill="1" applyBorder="1" applyAlignment="1" applyProtection="1">
      <alignment horizontal="center" vertical="center"/>
      <protection hidden="1"/>
    </xf>
    <xf numFmtId="0" fontId="22" fillId="3" borderId="110" xfId="1" applyFont="1" applyFill="1" applyBorder="1" applyAlignment="1" applyProtection="1">
      <alignment horizontal="center" vertical="center"/>
      <protection hidden="1"/>
    </xf>
    <xf numFmtId="0" fontId="21" fillId="3" borderId="71" xfId="1" applyFont="1" applyFill="1" applyBorder="1" applyAlignment="1" applyProtection="1">
      <alignment horizontal="center" vertical="center"/>
      <protection hidden="1"/>
    </xf>
    <xf numFmtId="0" fontId="21" fillId="3" borderId="44" xfId="1" applyFont="1" applyFill="1" applyBorder="1" applyAlignment="1" applyProtection="1">
      <alignment horizontal="center" vertical="center"/>
      <protection hidden="1"/>
    </xf>
    <xf numFmtId="0" fontId="20" fillId="3" borderId="111" xfId="1" applyFont="1" applyFill="1" applyBorder="1" applyAlignment="1" applyProtection="1">
      <alignment horizontal="center" vertical="center"/>
      <protection hidden="1"/>
    </xf>
    <xf numFmtId="0" fontId="20" fillId="3" borderId="112" xfId="1" applyFont="1" applyFill="1" applyBorder="1" applyAlignment="1" applyProtection="1">
      <alignment horizontal="center" vertical="center"/>
      <protection hidden="1"/>
    </xf>
    <xf numFmtId="0" fontId="21" fillId="3" borderId="107" xfId="1" applyFont="1" applyFill="1" applyBorder="1" applyAlignment="1" applyProtection="1">
      <alignment horizontal="center" vertical="center"/>
      <protection locked="0"/>
    </xf>
    <xf numFmtId="0" fontId="21" fillId="3" borderId="108" xfId="1" applyFont="1" applyFill="1" applyBorder="1" applyAlignment="1" applyProtection="1">
      <alignment horizontal="center" vertical="center"/>
      <protection locked="0"/>
    </xf>
    <xf numFmtId="0" fontId="22" fillId="3" borderId="104" xfId="1" applyFont="1" applyFill="1" applyBorder="1" applyAlignment="1" applyProtection="1">
      <alignment horizontal="center" vertical="center"/>
      <protection hidden="1"/>
    </xf>
    <xf numFmtId="0" fontId="22" fillId="3" borderId="92" xfId="1" applyFont="1" applyFill="1" applyBorder="1" applyAlignment="1" applyProtection="1">
      <alignment horizontal="center" vertical="center"/>
      <protection hidden="1"/>
    </xf>
    <xf numFmtId="0" fontId="19" fillId="3" borderId="9" xfId="1" applyFill="1" applyBorder="1" applyAlignment="1" applyProtection="1">
      <alignment horizontal="center" vertical="center"/>
      <protection hidden="1"/>
    </xf>
    <xf numFmtId="0" fontId="19" fillId="3" borderId="10" xfId="1" applyFill="1" applyBorder="1" applyAlignment="1" applyProtection="1">
      <alignment horizontal="center" vertical="center"/>
      <protection hidden="1"/>
    </xf>
    <xf numFmtId="0" fontId="22" fillId="3" borderId="115" xfId="1" applyFont="1" applyFill="1" applyBorder="1" applyAlignment="1" applyProtection="1">
      <alignment horizontal="center" vertical="center"/>
      <protection hidden="1"/>
    </xf>
    <xf numFmtId="0" fontId="22" fillId="3" borderId="71" xfId="1" applyFont="1" applyFill="1" applyBorder="1" applyAlignment="1" applyProtection="1">
      <alignment horizontal="center" vertical="center"/>
      <protection hidden="1"/>
    </xf>
    <xf numFmtId="0" fontId="22" fillId="3" borderId="54" xfId="1" applyFont="1" applyFill="1" applyBorder="1" applyAlignment="1" applyProtection="1">
      <alignment horizontal="center" vertical="center"/>
      <protection hidden="1"/>
    </xf>
    <xf numFmtId="0" fontId="21" fillId="3" borderId="113" xfId="1" applyFont="1" applyFill="1" applyBorder="1" applyAlignment="1" applyProtection="1">
      <alignment horizontal="center" vertical="center"/>
      <protection hidden="1"/>
    </xf>
    <xf numFmtId="0" fontId="21" fillId="3" borderId="108" xfId="1" applyFont="1" applyFill="1" applyBorder="1" applyAlignment="1" applyProtection="1">
      <alignment horizontal="center" vertical="center"/>
      <protection hidden="1"/>
    </xf>
    <xf numFmtId="0" fontId="21" fillId="3" borderId="107" xfId="1" applyFont="1" applyFill="1" applyBorder="1" applyAlignment="1" applyProtection="1">
      <alignment horizontal="center" vertical="center"/>
      <protection hidden="1"/>
    </xf>
    <xf numFmtId="0" fontId="19" fillId="3" borderId="114" xfId="1" applyFill="1" applyBorder="1" applyAlignment="1" applyProtection="1">
      <alignment horizontal="center" vertical="center"/>
      <protection hidden="1"/>
    </xf>
    <xf numFmtId="0" fontId="19" fillId="3" borderId="120" xfId="1" applyFill="1" applyBorder="1" applyAlignment="1" applyProtection="1">
      <alignment horizontal="center" vertical="center"/>
      <protection hidden="1"/>
    </xf>
    <xf numFmtId="0" fontId="23" fillId="3" borderId="105" xfId="1" applyFont="1" applyFill="1" applyBorder="1" applyAlignment="1" applyProtection="1">
      <alignment horizontal="center" vertical="center"/>
      <protection hidden="1"/>
    </xf>
    <xf numFmtId="0" fontId="23" fillId="3" borderId="106" xfId="1" applyFont="1" applyFill="1" applyBorder="1" applyAlignment="1" applyProtection="1">
      <alignment horizontal="center" vertical="center"/>
      <protection hidden="1"/>
    </xf>
    <xf numFmtId="0" fontId="23" fillId="3" borderId="116" xfId="1" applyFont="1" applyFill="1" applyBorder="1" applyAlignment="1" applyProtection="1">
      <alignment horizontal="center" vertical="center"/>
      <protection hidden="1"/>
    </xf>
    <xf numFmtId="0" fontId="19" fillId="3" borderId="39" xfId="1" applyFill="1" applyBorder="1" applyAlignment="1" applyProtection="1">
      <alignment horizontal="center" vertical="center"/>
      <protection hidden="1"/>
    </xf>
    <xf numFmtId="0" fontId="19" fillId="3" borderId="2" xfId="1" applyFill="1" applyBorder="1" applyAlignment="1" applyProtection="1">
      <alignment horizontal="center" vertical="center"/>
      <protection hidden="1"/>
    </xf>
    <xf numFmtId="0" fontId="19" fillId="3" borderId="95" xfId="1" applyFill="1" applyBorder="1" applyAlignment="1" applyProtection="1">
      <alignment horizontal="center" vertical="center"/>
      <protection hidden="1"/>
    </xf>
    <xf numFmtId="0" fontId="21" fillId="3" borderId="47" xfId="1" applyFont="1" applyFill="1" applyBorder="1" applyAlignment="1" applyProtection="1">
      <alignment horizontal="center" vertical="center"/>
      <protection hidden="1"/>
    </xf>
    <xf numFmtId="0" fontId="21" fillId="3" borderId="67" xfId="1" applyFont="1" applyFill="1" applyBorder="1" applyAlignment="1" applyProtection="1">
      <alignment horizontal="center" vertical="center"/>
      <protection locked="0"/>
    </xf>
    <xf numFmtId="0" fontId="21" fillId="3" borderId="113" xfId="1" applyFont="1" applyFill="1" applyBorder="1" applyAlignment="1" applyProtection="1">
      <alignment horizontal="center" vertical="center"/>
      <protection locked="0"/>
    </xf>
    <xf numFmtId="0" fontId="22" fillId="3" borderId="67" xfId="1" applyFont="1" applyFill="1" applyBorder="1" applyAlignment="1" applyProtection="1">
      <alignment horizontal="center" vertical="center"/>
      <protection hidden="1"/>
    </xf>
    <xf numFmtId="0" fontId="20" fillId="0" borderId="71" xfId="1" applyFont="1" applyBorder="1" applyAlignment="1" applyProtection="1">
      <alignment horizontal="center" vertical="center"/>
      <protection hidden="1"/>
    </xf>
    <xf numFmtId="0" fontId="20" fillId="0" borderId="37" xfId="1" applyFont="1" applyBorder="1" applyAlignment="1" applyProtection="1">
      <alignment horizontal="center" vertical="center"/>
      <protection hidden="1"/>
    </xf>
    <xf numFmtId="0" fontId="20" fillId="0" borderId="54" xfId="1" applyFont="1" applyBorder="1" applyAlignment="1" applyProtection="1">
      <alignment horizontal="center" vertical="center"/>
      <protection hidden="1"/>
    </xf>
    <xf numFmtId="0" fontId="20" fillId="0" borderId="30" xfId="1" applyFont="1" applyBorder="1" applyAlignment="1" applyProtection="1">
      <alignment horizontal="center" vertical="center"/>
      <protection hidden="1"/>
    </xf>
    <xf numFmtId="0" fontId="20" fillId="0" borderId="106" xfId="1" applyFont="1" applyBorder="1" applyAlignment="1" applyProtection="1">
      <alignment horizontal="center" vertical="center"/>
      <protection hidden="1"/>
    </xf>
    <xf numFmtId="0" fontId="20" fillId="0" borderId="116" xfId="1" applyFont="1" applyBorder="1" applyAlignment="1" applyProtection="1">
      <alignment horizontal="center" vertical="center"/>
      <protection hidden="1"/>
    </xf>
    <xf numFmtId="0" fontId="20" fillId="0" borderId="109" xfId="1" applyFont="1" applyBorder="1" applyAlignment="1" applyProtection="1">
      <alignment horizontal="center" vertical="center"/>
      <protection hidden="1"/>
    </xf>
    <xf numFmtId="0" fontId="20" fillId="0" borderId="117" xfId="1" applyFont="1" applyBorder="1" applyAlignment="1" applyProtection="1">
      <alignment horizontal="center" vertical="center"/>
      <protection hidden="1"/>
    </xf>
    <xf numFmtId="0" fontId="20" fillId="0" borderId="110" xfId="1" applyFont="1" applyBorder="1" applyAlignment="1" applyProtection="1">
      <alignment horizontal="center" vertical="center"/>
      <protection hidden="1"/>
    </xf>
    <xf numFmtId="0" fontId="20" fillId="0" borderId="118" xfId="1" applyFont="1" applyBorder="1" applyAlignment="1" applyProtection="1">
      <alignment horizontal="center" vertical="center" textRotation="90"/>
      <protection hidden="1"/>
    </xf>
    <xf numFmtId="0" fontId="20" fillId="0" borderId="119" xfId="1" applyFont="1" applyBorder="1" applyAlignment="1" applyProtection="1">
      <alignment horizontal="center" vertical="center" textRotation="90"/>
      <protection hidden="1"/>
    </xf>
    <xf numFmtId="0" fontId="20" fillId="0" borderId="114" xfId="1" applyFont="1" applyBorder="1" applyAlignment="1" applyProtection="1">
      <alignment horizontal="center" vertical="center"/>
      <protection hidden="1"/>
    </xf>
    <xf numFmtId="0" fontId="20" fillId="0" borderId="120" xfId="1" applyFont="1" applyBorder="1" applyAlignment="1" applyProtection="1">
      <alignment horizontal="center" vertical="center"/>
      <protection hidden="1"/>
    </xf>
    <xf numFmtId="0" fontId="20" fillId="0" borderId="97" xfId="1" applyFont="1" applyBorder="1" applyAlignment="1" applyProtection="1">
      <alignment horizontal="center" vertical="center"/>
      <protection hidden="1"/>
    </xf>
    <xf numFmtId="0" fontId="20" fillId="0" borderId="98" xfId="1" applyFont="1" applyBorder="1" applyAlignment="1" applyProtection="1">
      <alignment horizontal="center" vertical="center"/>
      <protection hidden="1"/>
    </xf>
    <xf numFmtId="0" fontId="21" fillId="0" borderId="46" xfId="1" applyFont="1" applyBorder="1" applyAlignment="1" applyProtection="1">
      <alignment horizontal="center" vertical="center"/>
      <protection locked="0"/>
    </xf>
    <xf numFmtId="0" fontId="21" fillId="3" borderId="48" xfId="1" applyFont="1" applyFill="1" applyBorder="1" applyAlignment="1" applyProtection="1">
      <alignment horizontal="center" vertical="center"/>
      <protection locked="0"/>
    </xf>
    <xf numFmtId="0" fontId="21" fillId="3" borderId="115" xfId="1" applyFont="1" applyFill="1" applyBorder="1" applyAlignment="1" applyProtection="1">
      <alignment horizontal="center" vertical="center"/>
      <protection locked="0"/>
    </xf>
    <xf numFmtId="0" fontId="20" fillId="0" borderId="107" xfId="1" applyFont="1" applyBorder="1" applyAlignment="1" applyProtection="1">
      <alignment horizontal="center" vertical="center"/>
      <protection hidden="1"/>
    </xf>
    <xf numFmtId="0" fontId="20" fillId="0" borderId="99" xfId="1" applyFont="1" applyBorder="1" applyAlignment="1" applyProtection="1">
      <alignment horizontal="center" vertical="center"/>
      <protection hidden="1"/>
    </xf>
    <xf numFmtId="0" fontId="20" fillId="0" borderId="108" xfId="1" applyFont="1" applyBorder="1" applyAlignment="1" applyProtection="1">
      <alignment horizontal="center" vertical="center"/>
      <protection hidden="1"/>
    </xf>
    <xf numFmtId="0" fontId="20" fillId="3" borderId="51" xfId="1" applyFont="1" applyFill="1" applyBorder="1" applyAlignment="1" applyProtection="1">
      <alignment horizontal="center" vertical="center"/>
      <protection hidden="1"/>
    </xf>
    <xf numFmtId="0" fontId="20" fillId="3" borderId="21" xfId="1" applyFont="1" applyFill="1" applyBorder="1" applyAlignment="1" applyProtection="1">
      <alignment horizontal="center" vertical="center"/>
      <protection hidden="1"/>
    </xf>
    <xf numFmtId="0" fontId="20" fillId="3" borderId="19" xfId="1" applyFont="1" applyFill="1" applyBorder="1" applyAlignment="1" applyProtection="1">
      <alignment horizontal="center" vertical="center"/>
      <protection hidden="1"/>
    </xf>
    <xf numFmtId="0" fontId="20" fillId="3" borderId="53" xfId="1" applyFont="1" applyFill="1" applyBorder="1" applyAlignment="1" applyProtection="1">
      <alignment horizontal="center" vertical="center"/>
      <protection hidden="1"/>
    </xf>
    <xf numFmtId="0" fontId="20" fillId="3" borderId="12" xfId="1" applyFont="1" applyFill="1" applyBorder="1" applyAlignment="1" applyProtection="1">
      <alignment horizontal="center" vertical="center"/>
      <protection hidden="1"/>
    </xf>
    <xf numFmtId="0" fontId="20" fillId="3" borderId="9" xfId="1" applyFont="1" applyFill="1" applyBorder="1" applyAlignment="1" applyProtection="1">
      <alignment horizontal="center" vertical="center"/>
      <protection hidden="1"/>
    </xf>
    <xf numFmtId="0" fontId="21" fillId="3" borderId="2" xfId="1" applyFont="1" applyFill="1" applyBorder="1" applyAlignment="1" applyProtection="1">
      <alignment horizontal="center" vertical="center" textRotation="90"/>
      <protection hidden="1"/>
    </xf>
    <xf numFmtId="0" fontId="19" fillId="3" borderId="2" xfId="1" applyFill="1" applyBorder="1" applyAlignment="1" applyProtection="1">
      <alignment horizontal="center" vertical="center" textRotation="90"/>
      <protection hidden="1"/>
    </xf>
    <xf numFmtId="0" fontId="21" fillId="0" borderId="38" xfId="1" applyFont="1" applyBorder="1" applyAlignment="1" applyProtection="1">
      <alignment horizontal="center" vertical="center" textRotation="90"/>
      <protection hidden="1"/>
    </xf>
    <xf numFmtId="0" fontId="22" fillId="0" borderId="37" xfId="1" applyFont="1" applyBorder="1" applyAlignment="1" applyProtection="1">
      <alignment horizontal="center" vertical="center"/>
      <protection hidden="1"/>
    </xf>
    <xf numFmtId="0" fontId="22" fillId="0" borderId="39" xfId="1" applyFont="1" applyBorder="1" applyAlignment="1" applyProtection="1">
      <alignment horizontal="center" vertical="center"/>
      <protection hidden="1"/>
    </xf>
    <xf numFmtId="0" fontId="21" fillId="0" borderId="21" xfId="1" applyFont="1" applyBorder="1" applyAlignment="1" applyProtection="1">
      <alignment horizontal="center" vertical="center"/>
      <protection hidden="1"/>
    </xf>
    <xf numFmtId="0" fontId="20" fillId="0" borderId="21" xfId="1" applyFont="1" applyBorder="1" applyAlignment="1" applyProtection="1">
      <alignment horizontal="center" vertical="center"/>
      <protection hidden="1"/>
    </xf>
    <xf numFmtId="0" fontId="20" fillId="0" borderId="19" xfId="1" applyFont="1" applyBorder="1" applyAlignment="1" applyProtection="1">
      <alignment horizontal="center" vertical="center"/>
      <protection hidden="1"/>
    </xf>
    <xf numFmtId="0" fontId="20" fillId="0" borderId="12" xfId="1" applyFont="1" applyBorder="1" applyAlignment="1" applyProtection="1">
      <alignment horizontal="center" vertical="center"/>
      <protection hidden="1"/>
    </xf>
    <xf numFmtId="0" fontId="20" fillId="0" borderId="9" xfId="1" applyFont="1" applyBorder="1" applyAlignment="1" applyProtection="1">
      <alignment horizontal="center" vertical="center"/>
      <protection hidden="1"/>
    </xf>
    <xf numFmtId="0" fontId="19" fillId="0" borderId="21" xfId="1" applyBorder="1" applyAlignment="1" applyProtection="1">
      <alignment horizontal="center" vertical="center"/>
      <protection hidden="1"/>
    </xf>
    <xf numFmtId="0" fontId="19" fillId="0" borderId="19" xfId="1" applyBorder="1" applyAlignment="1" applyProtection="1">
      <alignment horizontal="center" vertical="center"/>
      <protection hidden="1"/>
    </xf>
    <xf numFmtId="0" fontId="19" fillId="0" borderId="12" xfId="1" applyBorder="1" applyAlignment="1" applyProtection="1">
      <alignment horizontal="center" vertical="center"/>
      <protection hidden="1"/>
    </xf>
    <xf numFmtId="0" fontId="19" fillId="0" borderId="9" xfId="1" applyBorder="1" applyAlignment="1" applyProtection="1">
      <alignment horizontal="center" vertical="center"/>
      <protection hidden="1"/>
    </xf>
    <xf numFmtId="0" fontId="23" fillId="0" borderId="2" xfId="1" applyFont="1" applyBorder="1" applyAlignment="1" applyProtection="1">
      <alignment horizontal="left" vertical="center"/>
      <protection hidden="1"/>
    </xf>
    <xf numFmtId="0" fontId="21" fillId="0" borderId="2" xfId="1" applyFont="1" applyBorder="1" applyAlignment="1" applyProtection="1">
      <alignment horizontal="left" vertical="center"/>
      <protection hidden="1"/>
    </xf>
    <xf numFmtId="0" fontId="23" fillId="0" borderId="95" xfId="1" applyFont="1" applyBorder="1" applyAlignment="1" applyProtection="1">
      <alignment horizontal="left" vertical="center"/>
      <protection hidden="1"/>
    </xf>
    <xf numFmtId="0" fontId="21" fillId="3" borderId="2" xfId="1" applyFont="1" applyFill="1" applyBorder="1" applyAlignment="1" applyProtection="1">
      <alignment horizontal="center" vertical="center"/>
      <protection hidden="1"/>
    </xf>
    <xf numFmtId="0" fontId="21" fillId="3" borderId="51" xfId="1" applyFont="1" applyFill="1" applyBorder="1" applyAlignment="1" applyProtection="1">
      <alignment horizontal="center" vertical="center"/>
      <protection hidden="1"/>
    </xf>
    <xf numFmtId="0" fontId="19" fillId="3" borderId="21" xfId="1" applyFill="1" applyBorder="1" applyAlignment="1" applyProtection="1">
      <alignment horizontal="center" vertical="center"/>
      <protection hidden="1"/>
    </xf>
    <xf numFmtId="0" fontId="19" fillId="3" borderId="19" xfId="1" applyFill="1" applyBorder="1" applyAlignment="1" applyProtection="1">
      <alignment horizontal="center" vertical="center"/>
      <protection hidden="1"/>
    </xf>
    <xf numFmtId="0" fontId="19" fillId="3" borderId="53" xfId="1" applyFill="1" applyBorder="1" applyAlignment="1" applyProtection="1">
      <alignment horizontal="center" vertical="center"/>
      <protection hidden="1"/>
    </xf>
    <xf numFmtId="0" fontId="19" fillId="3" borderId="12" xfId="1" applyFill="1" applyBorder="1" applyAlignment="1" applyProtection="1">
      <alignment horizontal="center" vertical="center"/>
      <protection hidden="1"/>
    </xf>
    <xf numFmtId="14" fontId="20" fillId="3" borderId="30" xfId="1" applyNumberFormat="1" applyFont="1" applyFill="1" applyBorder="1" applyAlignment="1" applyProtection="1">
      <alignment horizontal="center" vertical="center"/>
      <protection locked="0"/>
    </xf>
    <xf numFmtId="0" fontId="20" fillId="3" borderId="37" xfId="1" applyFont="1" applyFill="1" applyBorder="1" applyAlignment="1" applyProtection="1">
      <alignment horizontal="center" vertical="center"/>
      <protection locked="0"/>
    </xf>
    <xf numFmtId="0" fontId="20" fillId="3" borderId="54" xfId="1" applyFont="1" applyFill="1" applyBorder="1" applyAlignment="1" applyProtection="1">
      <alignment horizontal="center" vertical="center"/>
      <protection locked="0"/>
    </xf>
    <xf numFmtId="0" fontId="20" fillId="3" borderId="2" xfId="1" applyFont="1" applyFill="1" applyBorder="1" applyAlignment="1" applyProtection="1">
      <alignment horizontal="center" vertical="center"/>
      <protection locked="0"/>
    </xf>
    <xf numFmtId="0" fontId="20" fillId="3" borderId="95" xfId="1" applyFont="1" applyFill="1" applyBorder="1" applyAlignment="1" applyProtection="1">
      <alignment horizontal="center" vertical="center"/>
      <protection locked="0"/>
    </xf>
    <xf numFmtId="0" fontId="20" fillId="3" borderId="51" xfId="1" applyFont="1" applyFill="1" applyBorder="1" applyAlignment="1" applyProtection="1">
      <alignment horizontal="center" vertical="center"/>
      <protection locked="0"/>
    </xf>
    <xf numFmtId="0" fontId="20" fillId="3" borderId="21" xfId="1" applyFont="1" applyFill="1" applyBorder="1" applyAlignment="1" applyProtection="1">
      <alignment horizontal="center" vertical="center"/>
      <protection locked="0"/>
    </xf>
    <xf numFmtId="0" fontId="20" fillId="3" borderId="91" xfId="1" applyFont="1" applyFill="1" applyBorder="1" applyAlignment="1" applyProtection="1">
      <alignment horizontal="center" vertical="center"/>
      <protection locked="0"/>
    </xf>
    <xf numFmtId="0" fontId="20" fillId="3" borderId="53" xfId="1" applyFont="1" applyFill="1" applyBorder="1" applyAlignment="1" applyProtection="1">
      <alignment horizontal="center" vertical="center"/>
      <protection locked="0"/>
    </xf>
    <xf numFmtId="0" fontId="20" fillId="3" borderId="12" xfId="1" applyFont="1" applyFill="1" applyBorder="1" applyAlignment="1" applyProtection="1">
      <alignment horizontal="center" vertical="center"/>
      <protection locked="0"/>
    </xf>
    <xf numFmtId="0" fontId="20" fillId="3" borderId="92" xfId="1" applyFont="1" applyFill="1" applyBorder="1" applyAlignment="1" applyProtection="1">
      <alignment horizontal="center" vertical="center"/>
      <protection locked="0"/>
    </xf>
    <xf numFmtId="0" fontId="20" fillId="3" borderId="39" xfId="1" applyFont="1" applyFill="1" applyBorder="1" applyAlignment="1" applyProtection="1">
      <alignment horizontal="center" vertical="center"/>
      <protection locked="0"/>
    </xf>
    <xf numFmtId="0" fontId="11" fillId="0" borderId="26" xfId="0" applyFont="1" applyBorder="1" applyAlignment="1">
      <alignment horizontal="left" vertical="center"/>
    </xf>
    <xf numFmtId="0" fontId="10" fillId="0" borderId="26" xfId="0" applyFont="1" applyBorder="1" applyAlignment="1">
      <alignment horizontal="left" vertical="center"/>
    </xf>
    <xf numFmtId="0" fontId="11" fillId="0" borderId="18" xfId="0" applyFont="1" applyBorder="1" applyAlignment="1">
      <alignment horizontal="left" vertical="center"/>
    </xf>
    <xf numFmtId="0" fontId="11" fillId="0" borderId="122" xfId="0" applyFont="1" applyBorder="1" applyAlignment="1">
      <alignment horizontal="left" vertical="center"/>
    </xf>
    <xf numFmtId="0" fontId="11" fillId="0" borderId="123" xfId="0" applyFont="1" applyBorder="1" applyAlignment="1">
      <alignment horizontal="left" vertical="center"/>
    </xf>
    <xf numFmtId="0" fontId="11" fillId="0" borderId="2" xfId="0" applyFont="1" applyBorder="1" applyAlignment="1">
      <alignment horizontal="left" vertical="center"/>
    </xf>
    <xf numFmtId="0" fontId="10" fillId="0" borderId="2" xfId="0" applyFont="1" applyBorder="1" applyAlignment="1">
      <alignment horizontal="left" vertical="center"/>
    </xf>
    <xf numFmtId="0" fontId="10" fillId="0" borderId="0" xfId="0" applyFont="1" applyBorder="1" applyAlignment="1">
      <alignment horizontal="left" vertical="center"/>
    </xf>
    <xf numFmtId="14" fontId="11" fillId="0" borderId="30" xfId="0" applyNumberFormat="1" applyFont="1" applyBorder="1" applyAlignment="1">
      <alignment horizontal="left" vertical="center"/>
    </xf>
    <xf numFmtId="0" fontId="11" fillId="0" borderId="37" xfId="0" applyFont="1" applyBorder="1" applyAlignment="1">
      <alignment horizontal="left" vertical="center"/>
    </xf>
    <xf numFmtId="0" fontId="11" fillId="0" borderId="54" xfId="0" applyFont="1" applyBorder="1" applyAlignment="1">
      <alignment horizontal="left" vertical="center"/>
    </xf>
    <xf numFmtId="0" fontId="11" fillId="0" borderId="4" xfId="0" applyFont="1" applyBorder="1" applyAlignment="1">
      <alignment horizontal="left" vertical="center"/>
    </xf>
    <xf numFmtId="0" fontId="10" fillId="0" borderId="4" xfId="0" applyFont="1" applyBorder="1" applyAlignment="1">
      <alignment horizontal="left" vertical="center"/>
    </xf>
    <xf numFmtId="0" fontId="10" fillId="0" borderId="29" xfId="0" applyFont="1" applyBorder="1" applyAlignment="1">
      <alignment horizontal="left" vertical="center"/>
    </xf>
    <xf numFmtId="0" fontId="11" fillId="0" borderId="77" xfId="0" applyFont="1" applyBorder="1" applyAlignment="1">
      <alignment horizontal="left" vertical="center"/>
    </xf>
    <xf numFmtId="0" fontId="11" fillId="0" borderId="6" xfId="0" applyFont="1" applyBorder="1" applyAlignment="1">
      <alignment horizontal="left" vertical="center"/>
    </xf>
    <xf numFmtId="0" fontId="11" fillId="0" borderId="80" xfId="0" applyFont="1" applyBorder="1" applyAlignment="1">
      <alignment horizontal="left" vertical="center"/>
    </xf>
  </cellXfs>
  <cellStyles count="4">
    <cellStyle name="Normal" xfId="0" builtinId="0"/>
    <cellStyle name="Normal 2" xfId="1"/>
    <cellStyle name="Normal_Sayfa1" xfId="2"/>
    <cellStyle name="Normal_Sayfa2" xfId="3"/>
  </cellStyles>
  <dxfs count="1">
    <dxf>
      <fill>
        <patternFill>
          <bgColor indexed="3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79920</xdr:colOff>
      <xdr:row>0</xdr:row>
      <xdr:rowOff>0</xdr:rowOff>
    </xdr:from>
    <xdr:to>
      <xdr:col>8</xdr:col>
      <xdr:colOff>114750</xdr:colOff>
      <xdr:row>2</xdr:row>
      <xdr:rowOff>371474</xdr:rowOff>
    </xdr:to>
    <xdr:pic>
      <xdr:nvPicPr>
        <xdr:cNvPr id="2" name="Resi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420" y="0"/>
          <a:ext cx="1501680" cy="12287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142874</xdr:colOff>
      <xdr:row>0</xdr:row>
      <xdr:rowOff>0</xdr:rowOff>
    </xdr:from>
    <xdr:to>
      <xdr:col>3</xdr:col>
      <xdr:colOff>628649</xdr:colOff>
      <xdr:row>2</xdr:row>
      <xdr:rowOff>260934</xdr:rowOff>
    </xdr:to>
    <xdr:pic>
      <xdr:nvPicPr>
        <xdr:cNvPr id="2" name="Resi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4" y="0"/>
          <a:ext cx="866775" cy="8895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24846</xdr:colOff>
      <xdr:row>0</xdr:row>
      <xdr:rowOff>99391</xdr:rowOff>
    </xdr:from>
    <xdr:to>
      <xdr:col>4</xdr:col>
      <xdr:colOff>136828</xdr:colOff>
      <xdr:row>2</xdr:row>
      <xdr:rowOff>248478</xdr:rowOff>
    </xdr:to>
    <xdr:pic>
      <xdr:nvPicPr>
        <xdr:cNvPr id="2" name="Resi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324" y="99391"/>
          <a:ext cx="840852" cy="778565"/>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pageSetUpPr fitToPage="1"/>
  </sheetPr>
  <dimension ref="B1:BF509"/>
  <sheetViews>
    <sheetView tabSelected="1" view="pageLayout" zoomScale="89" zoomScaleNormal="145" zoomScalePageLayoutView="89" workbookViewId="0">
      <selection activeCell="J1" sqref="J1:AI3"/>
    </sheetView>
  </sheetViews>
  <sheetFormatPr defaultRowHeight="12.75" x14ac:dyDescent="0.2"/>
  <cols>
    <col min="1" max="1" width="2.7109375" style="2" customWidth="1"/>
    <col min="2" max="9" width="3" style="2" customWidth="1" collapsed="1"/>
    <col min="10" max="10" width="2.42578125" style="2" customWidth="1" collapsed="1"/>
    <col min="11" max="15" width="3.7109375" style="2" customWidth="1" collapsed="1"/>
    <col min="16" max="18" width="1.85546875" style="2" customWidth="1" collapsed="1"/>
    <col min="19" max="19" width="2.42578125" style="2" customWidth="1" collapsed="1"/>
    <col min="20" max="20" width="3.85546875" style="2" customWidth="1" collapsed="1"/>
    <col min="21" max="25" width="1.85546875" style="2" customWidth="1" collapsed="1"/>
    <col min="26" max="26" width="3.42578125" style="2" customWidth="1" collapsed="1"/>
    <col min="27" max="27" width="1.85546875" style="2" hidden="1" customWidth="1" collapsed="1"/>
    <col min="28" max="28" width="2.42578125" style="2" customWidth="1" collapsed="1"/>
    <col min="29" max="29" width="2.85546875" style="2" customWidth="1" collapsed="1"/>
    <col min="30" max="35" width="1.85546875" style="2" customWidth="1" collapsed="1"/>
    <col min="36" max="36" width="1.85546875" style="2" hidden="1" customWidth="1" collapsed="1"/>
    <col min="37" max="37" width="2.42578125" style="2" customWidth="1" collapsed="1"/>
    <col min="38" max="38" width="2.85546875" style="2" customWidth="1" collapsed="1"/>
    <col min="39" max="43" width="1.85546875" style="2" customWidth="1" collapsed="1"/>
    <col min="44" max="44" width="1.7109375" style="2" customWidth="1" collapsed="1"/>
    <col min="45" max="45" width="1.85546875" style="2" hidden="1" customWidth="1" collapsed="1"/>
    <col min="46" max="46" width="1.7109375" style="2" customWidth="1" collapsed="1"/>
    <col min="47" max="47" width="2.85546875" style="2" customWidth="1" collapsed="1"/>
    <col min="48" max="48" width="2.7109375" style="2" customWidth="1" collapsed="1"/>
    <col min="49" max="49" width="2.85546875" style="2" customWidth="1" collapsed="1"/>
    <col min="50" max="52" width="1.85546875" style="2" customWidth="1" collapsed="1"/>
    <col min="53" max="53" width="35.7109375" style="2" hidden="1" customWidth="1" collapsed="1"/>
    <col min="54" max="55" width="9.140625" style="2" hidden="1" customWidth="1" collapsed="1"/>
    <col min="56" max="56" width="28.7109375" style="2" hidden="1" customWidth="1" collapsed="1"/>
    <col min="57" max="57" width="13.85546875" style="2" hidden="1" customWidth="1" collapsed="1"/>
    <col min="58" max="58" width="9.140625" style="2" hidden="1" customWidth="1" collapsed="1"/>
    <col min="59" max="16384" width="9.140625" style="2"/>
  </cols>
  <sheetData>
    <row r="1" spans="2:53" ht="33.950000000000003" customHeight="1" x14ac:dyDescent="0.2">
      <c r="B1" s="213"/>
      <c r="C1" s="214"/>
      <c r="D1" s="214"/>
      <c r="E1" s="214"/>
      <c r="F1" s="214"/>
      <c r="G1" s="214"/>
      <c r="H1" s="214"/>
      <c r="I1" s="215"/>
      <c r="J1" s="222" t="s">
        <v>220</v>
      </c>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4"/>
      <c r="AJ1" s="129"/>
      <c r="AK1" s="840" t="s">
        <v>216</v>
      </c>
      <c r="AL1" s="841"/>
      <c r="AM1" s="841"/>
      <c r="AN1" s="841"/>
      <c r="AO1" s="841"/>
      <c r="AP1" s="841"/>
      <c r="AQ1" s="841"/>
      <c r="AR1" s="841"/>
      <c r="AS1" s="842"/>
      <c r="AT1" s="843" t="s">
        <v>217</v>
      </c>
      <c r="AU1" s="843"/>
      <c r="AV1" s="843"/>
      <c r="AW1" s="844"/>
    </row>
    <row r="2" spans="2:53" ht="33.950000000000003" customHeight="1" x14ac:dyDescent="0.2">
      <c r="B2" s="216"/>
      <c r="C2" s="217"/>
      <c r="D2" s="217"/>
      <c r="E2" s="217"/>
      <c r="F2" s="217"/>
      <c r="G2" s="217"/>
      <c r="H2" s="217"/>
      <c r="I2" s="218"/>
      <c r="J2" s="225"/>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7"/>
      <c r="AJ2" s="7"/>
      <c r="AK2" s="845" t="s">
        <v>218</v>
      </c>
      <c r="AL2" s="846"/>
      <c r="AM2" s="846"/>
      <c r="AN2" s="846"/>
      <c r="AO2" s="846"/>
      <c r="AP2" s="846"/>
      <c r="AQ2" s="846"/>
      <c r="AR2" s="846"/>
      <c r="AS2" s="847"/>
      <c r="AT2" s="848">
        <v>44566</v>
      </c>
      <c r="AU2" s="849"/>
      <c r="AV2" s="849"/>
      <c r="AW2" s="850"/>
    </row>
    <row r="3" spans="2:53" ht="33.950000000000003" customHeight="1" thickBot="1" x14ac:dyDescent="0.25">
      <c r="B3" s="219"/>
      <c r="C3" s="220"/>
      <c r="D3" s="220"/>
      <c r="E3" s="220"/>
      <c r="F3" s="220"/>
      <c r="G3" s="220"/>
      <c r="H3" s="220"/>
      <c r="I3" s="221"/>
      <c r="J3" s="228"/>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30"/>
      <c r="AJ3" s="131"/>
      <c r="AK3" s="851" t="s">
        <v>219</v>
      </c>
      <c r="AL3" s="852"/>
      <c r="AM3" s="852"/>
      <c r="AN3" s="852"/>
      <c r="AO3" s="852"/>
      <c r="AP3" s="852"/>
      <c r="AQ3" s="852"/>
      <c r="AR3" s="852"/>
      <c r="AS3" s="853"/>
      <c r="AT3" s="854" t="s">
        <v>227</v>
      </c>
      <c r="AU3" s="855"/>
      <c r="AV3" s="855"/>
      <c r="AW3" s="856"/>
    </row>
    <row r="4" spans="2:53" ht="9.9499999999999993" customHeight="1" thickBot="1" x14ac:dyDescent="0.25">
      <c r="B4" s="269" t="s">
        <v>49</v>
      </c>
      <c r="C4" s="270"/>
      <c r="D4" s="134"/>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134"/>
      <c r="AV4" s="134"/>
      <c r="AW4" s="130"/>
    </row>
    <row r="5" spans="2:53" ht="10.7" customHeight="1" x14ac:dyDescent="0.2">
      <c r="B5" s="272" t="s">
        <v>43</v>
      </c>
      <c r="C5" s="232" t="s">
        <v>27</v>
      </c>
      <c r="D5" s="275"/>
      <c r="E5" s="275"/>
      <c r="F5" s="275"/>
      <c r="G5" s="275"/>
      <c r="H5" s="275"/>
      <c r="I5" s="275"/>
      <c r="J5" s="275"/>
      <c r="K5" s="275"/>
      <c r="L5" s="275"/>
      <c r="M5" s="275"/>
      <c r="N5" s="276"/>
      <c r="O5" s="276"/>
      <c r="P5" s="276"/>
      <c r="Q5" s="276"/>
      <c r="R5" s="276"/>
      <c r="S5" s="276"/>
      <c r="T5" s="276"/>
      <c r="U5" s="276"/>
      <c r="V5" s="276"/>
      <c r="W5" s="276"/>
      <c r="X5" s="276"/>
      <c r="Y5" s="276"/>
      <c r="Z5" s="276"/>
      <c r="AA5" s="276"/>
      <c r="AB5" s="276"/>
      <c r="AC5" s="276"/>
      <c r="AD5" s="277"/>
      <c r="AE5" s="278" t="s">
        <v>29</v>
      </c>
      <c r="AF5" s="281" t="s">
        <v>28</v>
      </c>
      <c r="AG5" s="282"/>
      <c r="AH5" s="282"/>
      <c r="AI5" s="282"/>
      <c r="AJ5" s="282"/>
      <c r="AK5" s="282"/>
      <c r="AL5" s="282"/>
      <c r="AM5" s="282"/>
      <c r="AN5" s="283"/>
      <c r="AO5" s="283"/>
      <c r="AP5" s="283"/>
      <c r="AQ5" s="283"/>
      <c r="AR5" s="283"/>
      <c r="AS5" s="283"/>
      <c r="AT5" s="283"/>
      <c r="AU5" s="283"/>
      <c r="AV5" s="283"/>
      <c r="AW5" s="284"/>
      <c r="AX5" s="5"/>
      <c r="AY5" s="5"/>
    </row>
    <row r="6" spans="2:53" ht="10.7" customHeight="1" x14ac:dyDescent="0.2">
      <c r="B6" s="273"/>
      <c r="C6" s="231" t="s">
        <v>21</v>
      </c>
      <c r="D6" s="232"/>
      <c r="E6" s="232"/>
      <c r="F6" s="232"/>
      <c r="G6" s="232"/>
      <c r="H6" s="232"/>
      <c r="I6" s="232"/>
      <c r="J6" s="232"/>
      <c r="K6" s="232"/>
      <c r="L6" s="232"/>
      <c r="M6" s="232"/>
      <c r="N6" s="233"/>
      <c r="O6" s="234"/>
      <c r="P6" s="234"/>
      <c r="Q6" s="234"/>
      <c r="R6" s="234"/>
      <c r="S6" s="234"/>
      <c r="T6" s="234"/>
      <c r="U6" s="234"/>
      <c r="V6" s="234"/>
      <c r="W6" s="234"/>
      <c r="X6" s="234"/>
      <c r="Y6" s="234"/>
      <c r="Z6" s="234"/>
      <c r="AA6" s="234"/>
      <c r="AB6" s="234"/>
      <c r="AC6" s="234"/>
      <c r="AD6" s="234"/>
      <c r="AE6" s="279"/>
      <c r="AF6" s="241" t="s">
        <v>30</v>
      </c>
      <c r="AG6" s="242"/>
      <c r="AH6" s="242"/>
      <c r="AI6" s="242"/>
      <c r="AJ6" s="242"/>
      <c r="AK6" s="242"/>
      <c r="AL6" s="242"/>
      <c r="AM6" s="243"/>
      <c r="AN6" s="250"/>
      <c r="AO6" s="250"/>
      <c r="AP6" s="250"/>
      <c r="AQ6" s="250"/>
      <c r="AR6" s="250"/>
      <c r="AS6" s="250"/>
      <c r="AT6" s="250"/>
      <c r="AU6" s="250"/>
      <c r="AV6" s="250"/>
      <c r="AW6" s="251"/>
      <c r="AX6" s="6"/>
      <c r="AY6" s="6"/>
    </row>
    <row r="7" spans="2:53" ht="10.7" customHeight="1" x14ac:dyDescent="0.2">
      <c r="B7" s="273"/>
      <c r="C7" s="231" t="s">
        <v>22</v>
      </c>
      <c r="D7" s="232"/>
      <c r="E7" s="232"/>
      <c r="F7" s="232"/>
      <c r="G7" s="232"/>
      <c r="H7" s="232"/>
      <c r="I7" s="232"/>
      <c r="J7" s="232"/>
      <c r="K7" s="232"/>
      <c r="L7" s="232"/>
      <c r="M7" s="232"/>
      <c r="N7" s="233" t="s">
        <v>98</v>
      </c>
      <c r="O7" s="234"/>
      <c r="P7" s="234"/>
      <c r="Q7" s="234"/>
      <c r="R7" s="234"/>
      <c r="S7" s="234"/>
      <c r="T7" s="234"/>
      <c r="U7" s="234"/>
      <c r="V7" s="234"/>
      <c r="W7" s="234"/>
      <c r="X7" s="234"/>
      <c r="Y7" s="234"/>
      <c r="Z7" s="234"/>
      <c r="AA7" s="234"/>
      <c r="AB7" s="234"/>
      <c r="AC7" s="234"/>
      <c r="AD7" s="255"/>
      <c r="AE7" s="279"/>
      <c r="AF7" s="244"/>
      <c r="AG7" s="245"/>
      <c r="AH7" s="245"/>
      <c r="AI7" s="245"/>
      <c r="AJ7" s="245"/>
      <c r="AK7" s="245"/>
      <c r="AL7" s="245"/>
      <c r="AM7" s="246"/>
      <c r="AN7" s="250"/>
      <c r="AO7" s="250"/>
      <c r="AP7" s="250"/>
      <c r="AQ7" s="250"/>
      <c r="AR7" s="250"/>
      <c r="AS7" s="250"/>
      <c r="AT7" s="250"/>
      <c r="AU7" s="250"/>
      <c r="AV7" s="250"/>
      <c r="AW7" s="251"/>
      <c r="AX7" s="6"/>
      <c r="AY7" s="6"/>
    </row>
    <row r="8" spans="2:53" ht="10.7" customHeight="1" thickBot="1" x14ac:dyDescent="0.25">
      <c r="B8" s="274"/>
      <c r="C8" s="231" t="s">
        <v>26</v>
      </c>
      <c r="D8" s="232"/>
      <c r="E8" s="232"/>
      <c r="F8" s="232"/>
      <c r="G8" s="232"/>
      <c r="H8" s="232"/>
      <c r="I8" s="232"/>
      <c r="J8" s="232"/>
      <c r="K8" s="232"/>
      <c r="L8" s="232"/>
      <c r="M8" s="232"/>
      <c r="N8" s="256">
        <f>VLOOKUP(N7,BD73:BE90,2,FALSE)</f>
        <v>10</v>
      </c>
      <c r="O8" s="257"/>
      <c r="P8" s="257"/>
      <c r="Q8" s="257"/>
      <c r="R8" s="257"/>
      <c r="S8" s="257"/>
      <c r="T8" s="257"/>
      <c r="U8" s="257"/>
      <c r="V8" s="257"/>
      <c r="W8" s="257"/>
      <c r="X8" s="257"/>
      <c r="Y8" s="257"/>
      <c r="Z8" s="257"/>
      <c r="AA8" s="257"/>
      <c r="AB8" s="257"/>
      <c r="AC8" s="257"/>
      <c r="AD8" s="258"/>
      <c r="AE8" s="280"/>
      <c r="AF8" s="247"/>
      <c r="AG8" s="248"/>
      <c r="AH8" s="248"/>
      <c r="AI8" s="248"/>
      <c r="AJ8" s="248"/>
      <c r="AK8" s="248"/>
      <c r="AL8" s="248"/>
      <c r="AM8" s="249"/>
      <c r="AN8" s="250"/>
      <c r="AO8" s="250"/>
      <c r="AP8" s="250"/>
      <c r="AQ8" s="250"/>
      <c r="AR8" s="250"/>
      <c r="AS8" s="250"/>
      <c r="AT8" s="250"/>
      <c r="AU8" s="250"/>
      <c r="AV8" s="250"/>
      <c r="AW8" s="251"/>
      <c r="AX8" s="6"/>
      <c r="AY8" s="6"/>
      <c r="BA8" s="7"/>
    </row>
    <row r="9" spans="2:53" ht="8.25" customHeight="1" x14ac:dyDescent="0.2">
      <c r="B9" s="133"/>
      <c r="C9" s="8"/>
      <c r="D9" s="8"/>
      <c r="E9" s="8"/>
      <c r="F9" s="8"/>
      <c r="G9" s="8"/>
      <c r="H9" s="8"/>
      <c r="I9" s="8"/>
      <c r="J9" s="9"/>
      <c r="K9" s="9"/>
      <c r="L9" s="9"/>
      <c r="M9" s="9"/>
      <c r="N9" s="9"/>
      <c r="O9" s="9"/>
      <c r="P9" s="9"/>
      <c r="Q9" s="9"/>
      <c r="R9" s="9"/>
      <c r="S9" s="9"/>
      <c r="T9" s="9"/>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130"/>
    </row>
    <row r="10" spans="2:53" ht="13.5" customHeight="1" x14ac:dyDescent="0.2">
      <c r="B10" s="135"/>
      <c r="C10" s="136"/>
      <c r="D10" s="136"/>
      <c r="E10" s="136"/>
      <c r="F10" s="136"/>
      <c r="G10" s="136"/>
      <c r="H10" s="136"/>
      <c r="I10" s="136"/>
      <c r="J10" s="136"/>
      <c r="K10" s="10" t="s">
        <v>36</v>
      </c>
      <c r="L10" s="137"/>
      <c r="M10" s="12"/>
      <c r="N10" s="12"/>
      <c r="O10" s="12"/>
      <c r="P10" s="12"/>
      <c r="Q10" s="12"/>
      <c r="R10" s="12"/>
      <c r="S10" s="138"/>
      <c r="T10" s="11" t="s">
        <v>36</v>
      </c>
      <c r="U10" s="12"/>
      <c r="V10" s="263" t="s">
        <v>31</v>
      </c>
      <c r="W10" s="264"/>
      <c r="X10" s="264"/>
      <c r="Y10" s="264"/>
      <c r="Z10" s="264"/>
      <c r="AA10" s="12"/>
      <c r="AB10" s="12"/>
      <c r="AC10" s="11" t="s">
        <v>36</v>
      </c>
      <c r="AD10" s="12"/>
      <c r="AE10" s="12"/>
      <c r="AF10" s="7"/>
      <c r="AG10" s="7"/>
      <c r="AH10" s="7"/>
      <c r="AI10" s="7"/>
      <c r="AJ10" s="7"/>
      <c r="AK10" s="7"/>
      <c r="AL10" s="10" t="s">
        <v>36</v>
      </c>
      <c r="AM10" s="7"/>
      <c r="AN10" s="7"/>
      <c r="AO10" s="7"/>
      <c r="AP10" s="7"/>
      <c r="AQ10" s="7"/>
      <c r="AR10" s="7"/>
      <c r="AS10" s="7"/>
      <c r="AT10" s="7"/>
      <c r="AU10" s="10" t="s">
        <v>36</v>
      </c>
      <c r="AV10" s="7"/>
      <c r="AW10" s="130"/>
    </row>
    <row r="11" spans="2:53" ht="10.7" customHeight="1" thickBot="1" x14ac:dyDescent="0.25">
      <c r="B11" s="139"/>
      <c r="C11" s="252" t="s">
        <v>6</v>
      </c>
      <c r="D11" s="253"/>
      <c r="E11" s="253"/>
      <c r="F11" s="253"/>
      <c r="G11" s="253"/>
      <c r="H11" s="253"/>
      <c r="I11" s="254"/>
      <c r="J11" s="254"/>
      <c r="K11" s="79">
        <f>N8</f>
        <v>10</v>
      </c>
      <c r="L11" s="252" t="s">
        <v>7</v>
      </c>
      <c r="M11" s="253"/>
      <c r="N11" s="253"/>
      <c r="O11" s="253"/>
      <c r="P11" s="253"/>
      <c r="Q11" s="253"/>
      <c r="R11" s="254"/>
      <c r="S11" s="254"/>
      <c r="T11" s="79">
        <f>N8</f>
        <v>10</v>
      </c>
      <c r="U11" s="252" t="s">
        <v>8</v>
      </c>
      <c r="V11" s="253"/>
      <c r="W11" s="253"/>
      <c r="X11" s="253"/>
      <c r="Y11" s="253"/>
      <c r="Z11" s="253"/>
      <c r="AA11" s="254"/>
      <c r="AB11" s="254"/>
      <c r="AC11" s="79">
        <f>N8</f>
        <v>10</v>
      </c>
      <c r="AD11" s="252" t="s">
        <v>9</v>
      </c>
      <c r="AE11" s="253"/>
      <c r="AF11" s="253"/>
      <c r="AG11" s="253"/>
      <c r="AH11" s="253"/>
      <c r="AI11" s="253"/>
      <c r="AJ11" s="254"/>
      <c r="AK11" s="254"/>
      <c r="AL11" s="79">
        <f>N8</f>
        <v>10</v>
      </c>
      <c r="AM11" s="252" t="s">
        <v>10</v>
      </c>
      <c r="AN11" s="253"/>
      <c r="AO11" s="253"/>
      <c r="AP11" s="253"/>
      <c r="AQ11" s="253"/>
      <c r="AR11" s="253"/>
      <c r="AS11" s="254"/>
      <c r="AT11" s="254"/>
      <c r="AU11" s="80">
        <f>N8</f>
        <v>10</v>
      </c>
      <c r="AV11" s="235" t="s">
        <v>48</v>
      </c>
      <c r="AW11" s="236"/>
      <c r="BA11" s="13"/>
    </row>
    <row r="12" spans="2:53" ht="10.7" customHeight="1" thickBot="1" x14ac:dyDescent="0.25">
      <c r="B12" s="140"/>
      <c r="C12" s="14" t="s">
        <v>1</v>
      </c>
      <c r="D12" s="15" t="s">
        <v>2</v>
      </c>
      <c r="E12" s="15" t="s">
        <v>3</v>
      </c>
      <c r="F12" s="15" t="s">
        <v>1</v>
      </c>
      <c r="G12" s="15" t="s">
        <v>4</v>
      </c>
      <c r="H12" s="16" t="s">
        <v>5</v>
      </c>
      <c r="I12" s="17" t="s">
        <v>53</v>
      </c>
      <c r="J12" s="18" t="s">
        <v>0</v>
      </c>
      <c r="K12" s="19" t="s">
        <v>47</v>
      </c>
      <c r="L12" s="14" t="s">
        <v>1</v>
      </c>
      <c r="M12" s="15" t="s">
        <v>2</v>
      </c>
      <c r="N12" s="15" t="s">
        <v>3</v>
      </c>
      <c r="O12" s="15" t="s">
        <v>1</v>
      </c>
      <c r="P12" s="15" t="s">
        <v>4</v>
      </c>
      <c r="Q12" s="16" t="s">
        <v>5</v>
      </c>
      <c r="R12" s="17" t="s">
        <v>54</v>
      </c>
      <c r="S12" s="18" t="s">
        <v>0</v>
      </c>
      <c r="T12" s="19" t="s">
        <v>47</v>
      </c>
      <c r="U12" s="14" t="s">
        <v>1</v>
      </c>
      <c r="V12" s="15" t="s">
        <v>2</v>
      </c>
      <c r="W12" s="15" t="s">
        <v>3</v>
      </c>
      <c r="X12" s="15" t="s">
        <v>1</v>
      </c>
      <c r="Y12" s="15" t="s">
        <v>4</v>
      </c>
      <c r="Z12" s="16" t="s">
        <v>5</v>
      </c>
      <c r="AA12" s="17" t="s">
        <v>53</v>
      </c>
      <c r="AB12" s="18" t="s">
        <v>0</v>
      </c>
      <c r="AC12" s="19" t="s">
        <v>47</v>
      </c>
      <c r="AD12" s="14" t="s">
        <v>1</v>
      </c>
      <c r="AE12" s="15" t="s">
        <v>2</v>
      </c>
      <c r="AF12" s="15" t="s">
        <v>3</v>
      </c>
      <c r="AG12" s="15" t="s">
        <v>1</v>
      </c>
      <c r="AH12" s="15" t="s">
        <v>4</v>
      </c>
      <c r="AI12" s="16" t="s">
        <v>5</v>
      </c>
      <c r="AJ12" s="17" t="s">
        <v>53</v>
      </c>
      <c r="AK12" s="18" t="s">
        <v>0</v>
      </c>
      <c r="AL12" s="19" t="s">
        <v>47</v>
      </c>
      <c r="AM12" s="14" t="s">
        <v>1</v>
      </c>
      <c r="AN12" s="15" t="s">
        <v>2</v>
      </c>
      <c r="AO12" s="15" t="s">
        <v>3</v>
      </c>
      <c r="AP12" s="15" t="s">
        <v>1</v>
      </c>
      <c r="AQ12" s="15" t="s">
        <v>4</v>
      </c>
      <c r="AR12" s="16" t="s">
        <v>5</v>
      </c>
      <c r="AS12" s="17" t="s">
        <v>53</v>
      </c>
      <c r="AT12" s="18" t="s">
        <v>0</v>
      </c>
      <c r="AU12" s="19" t="s">
        <v>47</v>
      </c>
      <c r="AV12" s="237"/>
      <c r="AW12" s="238"/>
      <c r="AX12" s="20"/>
      <c r="AY12" s="20"/>
      <c r="AZ12" s="20"/>
      <c r="BA12" s="7"/>
    </row>
    <row r="13" spans="2:53" ht="10.7" customHeight="1" x14ac:dyDescent="0.2">
      <c r="B13" s="141" t="s">
        <v>18</v>
      </c>
      <c r="C13" s="21"/>
      <c r="D13" s="22"/>
      <c r="E13" s="22"/>
      <c r="F13" s="22"/>
      <c r="G13" s="22"/>
      <c r="H13" s="23"/>
      <c r="I13" s="24"/>
      <c r="J13" s="25">
        <f>SUM(C13:I13)</f>
        <v>0</v>
      </c>
      <c r="K13" s="239">
        <f>IF(SUM(J13,J14)-K11&lt;0,0,IF(AND(SUM(J13,J14)-K11&lt;=20,J14&lt;=10),SUM(J13,J14)-K11,IF(AND(SUM(J13,J14)-K11&lt;=20,J14&gt;10),SUM(J13,10)-K11,IF(AND(SUM(J13,J14)-K11&gt;20,J14&lt;=10),"20",IF(AND(SUM(J13,J14)-K11&gt;20,J14&gt;10,SUM(J13,10)-K11&gt;20),"20",IF(AND(SUM(J13,J14)-K11&gt;20,J14&gt;10,SUM(J13,10)-K11&lt;=20),SUM(J13,10)-K11))))))</f>
        <v>0</v>
      </c>
      <c r="L13" s="21"/>
      <c r="M13" s="22"/>
      <c r="N13" s="22"/>
      <c r="O13" s="22"/>
      <c r="P13" s="22"/>
      <c r="Q13" s="23"/>
      <c r="R13" s="24"/>
      <c r="S13" s="25">
        <f>SUM(L13:R13)</f>
        <v>0</v>
      </c>
      <c r="T13" s="239">
        <f>IF(SUM(S13,S14)-T11&lt;0,0,IF(AND(SUM(S13,S14)-T11&lt;=20,S14&lt;=10),SUM(S13,S14)-T11,IF(AND(SUM(S13,S14)-T11&lt;=20,S14&gt;10),SUM(S13,10)-T11,IF(AND(SUM(S13,S14)-T11&gt;20,S14&lt;=10),"20",IF(AND(SUM(S13,S14)-T11&gt;20,S14&gt;10,SUM(S13,10)-T11&gt;20),"20",IF(AND(SUM(S13,S14)-T11&gt;20,S14&gt;10,SUM(S13,10)-T11&lt;=20),SUM(S13,10)-T11))))))</f>
        <v>0</v>
      </c>
      <c r="U13" s="21"/>
      <c r="V13" s="22"/>
      <c r="W13" s="22"/>
      <c r="X13" s="22"/>
      <c r="Y13" s="22"/>
      <c r="Z13" s="23"/>
      <c r="AA13" s="24"/>
      <c r="AB13" s="25">
        <f>SUM(U13:AA13)</f>
        <v>0</v>
      </c>
      <c r="AC13" s="239">
        <f>IF(SUM(AB13,AB14)-AC11&lt;0,0,IF(AND(SUM(AB13,AB14)-AC11&lt;=20,AB14&lt;=10),SUM(AB13,AB14)-AC11,IF(AND(SUM(AB13,AB14)-AC11&lt;=20,AB14&gt;10),SUM(AB13,10)-AC11,IF(AND(SUM(AB13,AB14)-AC11&gt;20,AB14&lt;=10),"20",IF(AND(SUM(AB13,AB14)-AC11&gt;20,AB14&gt;10,SUM(AB13,10)-AC11&gt;20),"20",IF(AND(SUM(AB13,AB14)-AC11&gt;20,AB14&gt;10,SUM(AB13,10)-AC11&lt;=20),SUM(AB13,10)-AC11))))))</f>
        <v>0</v>
      </c>
      <c r="AD13" s="21"/>
      <c r="AE13" s="22"/>
      <c r="AF13" s="22"/>
      <c r="AG13" s="22"/>
      <c r="AH13" s="22"/>
      <c r="AI13" s="23"/>
      <c r="AJ13" s="24"/>
      <c r="AK13" s="25">
        <f>SUM(AD13:AJ13)</f>
        <v>0</v>
      </c>
      <c r="AL13" s="239">
        <f>IF(SUM(AK13,AK14)-AL11&lt;0,0,IF(AND(SUM(AK13,AK14)-AL11&lt;=20,AK14&lt;=10),SUM(AK13,AK14)-AL11,IF(AND(SUM(AK13,AK14)-AL11&lt;=20,AK14&gt;10),SUM(AK13,10)-AL11,IF(AND(SUM(AK13,AK14)-AL11&gt;20,AK14&lt;=10),"20",IF(AND(SUM(AK13,AK14)-AL11&gt;20,AK14&gt;10,SUM(AK13,10)-AL11&gt;20),"20",IF(AND(SUM(AK13,AK14)-AL11&gt;20,AK14&gt;10,SUM(AK13,10)-AL11&lt;=20),SUM(AK13,10)-AL11))))))</f>
        <v>0</v>
      </c>
      <c r="AM13" s="21"/>
      <c r="AN13" s="22"/>
      <c r="AO13" s="22"/>
      <c r="AP13" s="22"/>
      <c r="AQ13" s="22"/>
      <c r="AR13" s="23"/>
      <c r="AS13" s="24"/>
      <c r="AT13" s="25">
        <f>SUM(AM13:AS13)</f>
        <v>0</v>
      </c>
      <c r="AU13" s="239">
        <f>IF(SUM(AT13,AT14)-AU11&lt;0,0,IF(AND(SUM(AT13,AT14)-AU11&lt;=20,AT14&lt;=10),SUM(AT13,AT14)-AU11,IF(AND(SUM(AT13,AT14)-AU11&lt;=20,AT14&gt;10),SUM(AT13,10)-AU11,IF(AND(SUM(AT13,AT14)-AU11&gt;20,AT14&lt;=10),"20",IF(AND(SUM(AT13,AT14)-AU11&gt;20,AT14&gt;10,SUM(AT13,10)-AU11&gt;20),"20",IF(AND(SUM(AT13,AT14)-AU11&gt;20,AT14&gt;10,SUM(AT13,10)-AU11&lt;=20),SUM(AT13,10)-AU11))))))</f>
        <v>0</v>
      </c>
      <c r="AV13" s="259">
        <f>K13+T13+AC13+AL13+AU13</f>
        <v>0</v>
      </c>
      <c r="AW13" s="260"/>
      <c r="AX13" s="20"/>
      <c r="AY13" s="20"/>
      <c r="AZ13" s="20"/>
      <c r="BA13" s="7"/>
    </row>
    <row r="14" spans="2:53" ht="10.7" customHeight="1" thickBot="1" x14ac:dyDescent="0.25">
      <c r="B14" s="49" t="s">
        <v>19</v>
      </c>
      <c r="C14" s="26"/>
      <c r="D14" s="27"/>
      <c r="E14" s="27"/>
      <c r="F14" s="27"/>
      <c r="G14" s="27"/>
      <c r="H14" s="28"/>
      <c r="I14" s="29"/>
      <c r="J14" s="30">
        <f>SUM(C14:I14)</f>
        <v>0</v>
      </c>
      <c r="K14" s="240"/>
      <c r="L14" s="26"/>
      <c r="M14" s="27"/>
      <c r="N14" s="27"/>
      <c r="O14" s="27"/>
      <c r="P14" s="27"/>
      <c r="Q14" s="28"/>
      <c r="R14" s="29"/>
      <c r="S14" s="30">
        <f>SUM(L14:R14)</f>
        <v>0</v>
      </c>
      <c r="T14" s="240"/>
      <c r="U14" s="26"/>
      <c r="V14" s="27"/>
      <c r="W14" s="27"/>
      <c r="X14" s="27"/>
      <c r="Y14" s="27"/>
      <c r="Z14" s="28"/>
      <c r="AA14" s="29"/>
      <c r="AB14" s="30">
        <f>SUM(U14:AA14)</f>
        <v>0</v>
      </c>
      <c r="AC14" s="240"/>
      <c r="AD14" s="26"/>
      <c r="AE14" s="27"/>
      <c r="AF14" s="27"/>
      <c r="AG14" s="27"/>
      <c r="AH14" s="27"/>
      <c r="AI14" s="28"/>
      <c r="AJ14" s="29"/>
      <c r="AK14" s="30">
        <f>SUM(AD14:AJ14)</f>
        <v>0</v>
      </c>
      <c r="AL14" s="240"/>
      <c r="AM14" s="26"/>
      <c r="AN14" s="27"/>
      <c r="AO14" s="27"/>
      <c r="AP14" s="27"/>
      <c r="AQ14" s="27"/>
      <c r="AR14" s="28"/>
      <c r="AS14" s="29"/>
      <c r="AT14" s="30">
        <f>SUM(AM14:AS14)</f>
        <v>0</v>
      </c>
      <c r="AU14" s="240"/>
      <c r="AV14" s="261"/>
      <c r="AW14" s="262"/>
      <c r="AX14" s="20"/>
      <c r="AY14" s="20"/>
      <c r="AZ14" s="20"/>
      <c r="BA14" s="7"/>
    </row>
    <row r="15" spans="2:53" s="8" customFormat="1" ht="8.85" customHeight="1" thickBot="1" x14ac:dyDescent="0.25">
      <c r="B15" s="142"/>
      <c r="C15" s="31"/>
      <c r="D15" s="31"/>
      <c r="E15" s="31"/>
      <c r="F15" s="31"/>
      <c r="G15" s="31"/>
      <c r="H15" s="31"/>
      <c r="I15" s="31"/>
      <c r="J15" s="31"/>
      <c r="K15" s="31"/>
      <c r="L15" s="31"/>
      <c r="M15" s="31"/>
      <c r="N15" s="31"/>
      <c r="O15" s="31"/>
      <c r="P15" s="31"/>
      <c r="Q15" s="31"/>
      <c r="R15" s="31"/>
      <c r="S15" s="31"/>
      <c r="T15" s="31"/>
      <c r="U15" s="31"/>
      <c r="V15" s="31"/>
      <c r="W15" s="31"/>
      <c r="X15" s="31"/>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1"/>
      <c r="AW15" s="143"/>
    </row>
    <row r="16" spans="2:53" ht="10.7" customHeight="1" thickTop="1" thickBot="1" x14ac:dyDescent="0.25">
      <c r="B16" s="144"/>
      <c r="C16" s="34"/>
      <c r="D16" s="34"/>
      <c r="E16" s="34"/>
      <c r="F16" s="34"/>
      <c r="G16" s="34"/>
      <c r="H16" s="34"/>
      <c r="I16" s="34"/>
      <c r="J16" s="34"/>
      <c r="K16" s="34"/>
      <c r="L16" s="34"/>
      <c r="M16" s="285" t="s">
        <v>15</v>
      </c>
      <c r="N16" s="286"/>
      <c r="O16" s="286"/>
      <c r="P16" s="286"/>
      <c r="Q16" s="287"/>
      <c r="R16" s="288" t="s">
        <v>11</v>
      </c>
      <c r="S16" s="289"/>
      <c r="T16" s="289"/>
      <c r="U16" s="289"/>
      <c r="V16" s="289"/>
      <c r="W16" s="289"/>
      <c r="X16" s="290"/>
      <c r="Y16" s="294" t="s">
        <v>6</v>
      </c>
      <c r="Z16" s="294"/>
      <c r="AA16" s="294"/>
      <c r="AB16" s="294"/>
      <c r="AC16" s="295"/>
      <c r="AD16" s="296" t="s">
        <v>7</v>
      </c>
      <c r="AE16" s="294"/>
      <c r="AF16" s="294"/>
      <c r="AG16" s="295"/>
      <c r="AH16" s="296" t="s">
        <v>8</v>
      </c>
      <c r="AI16" s="294"/>
      <c r="AJ16" s="294"/>
      <c r="AK16" s="294"/>
      <c r="AL16" s="295"/>
      <c r="AM16" s="296" t="s">
        <v>9</v>
      </c>
      <c r="AN16" s="294"/>
      <c r="AO16" s="294"/>
      <c r="AP16" s="295"/>
      <c r="AQ16" s="294" t="s">
        <v>10</v>
      </c>
      <c r="AR16" s="294"/>
      <c r="AS16" s="294"/>
      <c r="AT16" s="294"/>
      <c r="AU16" s="295"/>
      <c r="AV16" s="34"/>
      <c r="AW16" s="145"/>
    </row>
    <row r="17" spans="2:49" ht="10.7" customHeight="1" thickBot="1" x14ac:dyDescent="0.25">
      <c r="B17" s="33" t="s">
        <v>17</v>
      </c>
      <c r="C17" s="267" t="s">
        <v>14</v>
      </c>
      <c r="D17" s="297"/>
      <c r="E17" s="297"/>
      <c r="F17" s="297"/>
      <c r="G17" s="297"/>
      <c r="H17" s="297"/>
      <c r="I17" s="297"/>
      <c r="J17" s="297"/>
      <c r="K17" s="297"/>
      <c r="L17" s="298"/>
      <c r="M17" s="299" t="s">
        <v>16</v>
      </c>
      <c r="N17" s="300"/>
      <c r="O17" s="300"/>
      <c r="P17" s="300"/>
      <c r="Q17" s="301"/>
      <c r="R17" s="291"/>
      <c r="S17" s="292"/>
      <c r="T17" s="292"/>
      <c r="U17" s="292"/>
      <c r="V17" s="292"/>
      <c r="W17" s="292"/>
      <c r="X17" s="293"/>
      <c r="Y17" s="265" t="s">
        <v>12</v>
      </c>
      <c r="Z17" s="266"/>
      <c r="AA17" s="115"/>
      <c r="AB17" s="267" t="s">
        <v>13</v>
      </c>
      <c r="AC17" s="268"/>
      <c r="AD17" s="302" t="s">
        <v>12</v>
      </c>
      <c r="AE17" s="266"/>
      <c r="AF17" s="267" t="s">
        <v>13</v>
      </c>
      <c r="AG17" s="268"/>
      <c r="AH17" s="302" t="s">
        <v>12</v>
      </c>
      <c r="AI17" s="266"/>
      <c r="AJ17" s="115"/>
      <c r="AK17" s="267" t="s">
        <v>13</v>
      </c>
      <c r="AL17" s="268"/>
      <c r="AM17" s="302" t="s">
        <v>12</v>
      </c>
      <c r="AN17" s="266"/>
      <c r="AO17" s="267" t="s">
        <v>13</v>
      </c>
      <c r="AP17" s="268"/>
      <c r="AQ17" s="265" t="s">
        <v>12</v>
      </c>
      <c r="AR17" s="266"/>
      <c r="AS17" s="115"/>
      <c r="AT17" s="267" t="s">
        <v>13</v>
      </c>
      <c r="AU17" s="268"/>
      <c r="AV17" s="34"/>
      <c r="AW17" s="145"/>
    </row>
    <row r="18" spans="2:49" ht="10.7" customHeight="1" x14ac:dyDescent="0.2">
      <c r="B18" s="146">
        <v>1</v>
      </c>
      <c r="C18" s="303"/>
      <c r="D18" s="304"/>
      <c r="E18" s="304"/>
      <c r="F18" s="304"/>
      <c r="G18" s="304"/>
      <c r="H18" s="304"/>
      <c r="I18" s="304"/>
      <c r="J18" s="304"/>
      <c r="K18" s="304"/>
      <c r="L18" s="305"/>
      <c r="M18" s="306"/>
      <c r="N18" s="234"/>
      <c r="O18" s="234"/>
      <c r="P18" s="234"/>
      <c r="Q18" s="255"/>
      <c r="R18" s="307"/>
      <c r="S18" s="308"/>
      <c r="T18" s="308"/>
      <c r="U18" s="308"/>
      <c r="V18" s="308"/>
      <c r="W18" s="308"/>
      <c r="X18" s="309"/>
      <c r="Y18" s="310"/>
      <c r="Z18" s="311"/>
      <c r="AA18" s="116"/>
      <c r="AB18" s="312"/>
      <c r="AC18" s="309"/>
      <c r="AD18" s="310"/>
      <c r="AE18" s="311"/>
      <c r="AF18" s="312"/>
      <c r="AG18" s="309"/>
      <c r="AH18" s="325"/>
      <c r="AI18" s="313"/>
      <c r="AJ18" s="116"/>
      <c r="AK18" s="313"/>
      <c r="AL18" s="314"/>
      <c r="AM18" s="310"/>
      <c r="AN18" s="311"/>
      <c r="AO18" s="312"/>
      <c r="AP18" s="309"/>
      <c r="AQ18" s="310"/>
      <c r="AR18" s="311"/>
      <c r="AS18" s="116"/>
      <c r="AT18" s="313"/>
      <c r="AU18" s="314"/>
      <c r="AV18" s="34"/>
      <c r="AW18" s="145"/>
    </row>
    <row r="19" spans="2:49" ht="10.7" customHeight="1" x14ac:dyDescent="0.2">
      <c r="B19" s="147">
        <v>2</v>
      </c>
      <c r="C19" s="315"/>
      <c r="D19" s="316"/>
      <c r="E19" s="316"/>
      <c r="F19" s="316"/>
      <c r="G19" s="316"/>
      <c r="H19" s="316"/>
      <c r="I19" s="316"/>
      <c r="J19" s="316"/>
      <c r="K19" s="316"/>
      <c r="L19" s="316"/>
      <c r="M19" s="306"/>
      <c r="N19" s="234"/>
      <c r="O19" s="234"/>
      <c r="P19" s="234"/>
      <c r="Q19" s="255"/>
      <c r="R19" s="317"/>
      <c r="S19" s="318"/>
      <c r="T19" s="318"/>
      <c r="U19" s="318"/>
      <c r="V19" s="318"/>
      <c r="W19" s="318"/>
      <c r="X19" s="319"/>
      <c r="Y19" s="320"/>
      <c r="Z19" s="321"/>
      <c r="AA19" s="114"/>
      <c r="AB19" s="322"/>
      <c r="AC19" s="319"/>
      <c r="AD19" s="320"/>
      <c r="AE19" s="321"/>
      <c r="AF19" s="322"/>
      <c r="AG19" s="319"/>
      <c r="AH19" s="324"/>
      <c r="AI19" s="250"/>
      <c r="AJ19" s="114"/>
      <c r="AK19" s="250"/>
      <c r="AL19" s="323"/>
      <c r="AM19" s="320"/>
      <c r="AN19" s="321"/>
      <c r="AO19" s="322"/>
      <c r="AP19" s="319"/>
      <c r="AQ19" s="320"/>
      <c r="AR19" s="321"/>
      <c r="AS19" s="114"/>
      <c r="AT19" s="250"/>
      <c r="AU19" s="323"/>
      <c r="AV19" s="34"/>
      <c r="AW19" s="145"/>
    </row>
    <row r="20" spans="2:49" ht="10.7" customHeight="1" x14ac:dyDescent="0.2">
      <c r="B20" s="147">
        <v>3</v>
      </c>
      <c r="C20" s="233"/>
      <c r="D20" s="234"/>
      <c r="E20" s="234"/>
      <c r="F20" s="234"/>
      <c r="G20" s="234"/>
      <c r="H20" s="234"/>
      <c r="I20" s="234"/>
      <c r="J20" s="234"/>
      <c r="K20" s="234"/>
      <c r="L20" s="255"/>
      <c r="M20" s="306"/>
      <c r="N20" s="234"/>
      <c r="O20" s="234"/>
      <c r="P20" s="234"/>
      <c r="Q20" s="255"/>
      <c r="R20" s="317"/>
      <c r="S20" s="318"/>
      <c r="T20" s="318"/>
      <c r="U20" s="318"/>
      <c r="V20" s="318"/>
      <c r="W20" s="318"/>
      <c r="X20" s="319"/>
      <c r="Y20" s="320"/>
      <c r="Z20" s="321"/>
      <c r="AA20" s="114"/>
      <c r="AB20" s="322"/>
      <c r="AC20" s="319"/>
      <c r="AD20" s="320"/>
      <c r="AE20" s="321"/>
      <c r="AF20" s="322"/>
      <c r="AG20" s="319"/>
      <c r="AH20" s="324"/>
      <c r="AI20" s="250"/>
      <c r="AJ20" s="114"/>
      <c r="AK20" s="250"/>
      <c r="AL20" s="323"/>
      <c r="AM20" s="320"/>
      <c r="AN20" s="321"/>
      <c r="AO20" s="322"/>
      <c r="AP20" s="319"/>
      <c r="AQ20" s="320"/>
      <c r="AR20" s="321"/>
      <c r="AS20" s="114"/>
      <c r="AT20" s="250"/>
      <c r="AU20" s="323"/>
      <c r="AV20" s="34"/>
      <c r="AW20" s="145"/>
    </row>
    <row r="21" spans="2:49" ht="10.7" customHeight="1" x14ac:dyDescent="0.2">
      <c r="B21" s="147">
        <v>4</v>
      </c>
      <c r="C21" s="233"/>
      <c r="D21" s="234"/>
      <c r="E21" s="234"/>
      <c r="F21" s="234"/>
      <c r="G21" s="234"/>
      <c r="H21" s="234"/>
      <c r="I21" s="234"/>
      <c r="J21" s="234"/>
      <c r="K21" s="234"/>
      <c r="L21" s="255"/>
      <c r="M21" s="306"/>
      <c r="N21" s="234"/>
      <c r="O21" s="234"/>
      <c r="P21" s="234"/>
      <c r="Q21" s="255"/>
      <c r="R21" s="317"/>
      <c r="S21" s="318"/>
      <c r="T21" s="318"/>
      <c r="U21" s="318"/>
      <c r="V21" s="318"/>
      <c r="W21" s="318"/>
      <c r="X21" s="319"/>
      <c r="Y21" s="320"/>
      <c r="Z21" s="321"/>
      <c r="AA21" s="114"/>
      <c r="AB21" s="322"/>
      <c r="AC21" s="319"/>
      <c r="AD21" s="320"/>
      <c r="AE21" s="321"/>
      <c r="AF21" s="322"/>
      <c r="AG21" s="319"/>
      <c r="AH21" s="320"/>
      <c r="AI21" s="321"/>
      <c r="AJ21" s="114"/>
      <c r="AK21" s="322"/>
      <c r="AL21" s="319"/>
      <c r="AM21" s="320"/>
      <c r="AN21" s="321"/>
      <c r="AO21" s="322"/>
      <c r="AP21" s="319"/>
      <c r="AQ21" s="320"/>
      <c r="AR21" s="321"/>
      <c r="AS21" s="114"/>
      <c r="AT21" s="322"/>
      <c r="AU21" s="319"/>
      <c r="AV21" s="34"/>
      <c r="AW21" s="145"/>
    </row>
    <row r="22" spans="2:49" ht="10.7" customHeight="1" x14ac:dyDescent="0.2">
      <c r="B22" s="147">
        <v>5</v>
      </c>
      <c r="C22" s="233"/>
      <c r="D22" s="234"/>
      <c r="E22" s="234"/>
      <c r="F22" s="234"/>
      <c r="G22" s="234"/>
      <c r="H22" s="234"/>
      <c r="I22" s="234"/>
      <c r="J22" s="234"/>
      <c r="K22" s="234"/>
      <c r="L22" s="255"/>
      <c r="M22" s="317"/>
      <c r="N22" s="318"/>
      <c r="O22" s="318"/>
      <c r="P22" s="318"/>
      <c r="Q22" s="326"/>
      <c r="R22" s="317"/>
      <c r="S22" s="318"/>
      <c r="T22" s="318"/>
      <c r="U22" s="318"/>
      <c r="V22" s="318"/>
      <c r="W22" s="318"/>
      <c r="X22" s="319"/>
      <c r="Y22" s="320"/>
      <c r="Z22" s="321"/>
      <c r="AA22" s="114"/>
      <c r="AB22" s="322"/>
      <c r="AC22" s="319"/>
      <c r="AD22" s="320"/>
      <c r="AE22" s="321"/>
      <c r="AF22" s="322"/>
      <c r="AG22" s="319"/>
      <c r="AH22" s="320"/>
      <c r="AI22" s="321"/>
      <c r="AJ22" s="114"/>
      <c r="AK22" s="322"/>
      <c r="AL22" s="319"/>
      <c r="AM22" s="320"/>
      <c r="AN22" s="321"/>
      <c r="AO22" s="322"/>
      <c r="AP22" s="319"/>
      <c r="AQ22" s="320"/>
      <c r="AR22" s="321"/>
      <c r="AS22" s="114"/>
      <c r="AT22" s="322"/>
      <c r="AU22" s="319"/>
      <c r="AV22" s="34"/>
      <c r="AW22" s="145"/>
    </row>
    <row r="23" spans="2:49" ht="10.7" customHeight="1" x14ac:dyDescent="0.2">
      <c r="B23" s="147">
        <v>6</v>
      </c>
      <c r="C23" s="315"/>
      <c r="D23" s="316"/>
      <c r="E23" s="316"/>
      <c r="F23" s="316"/>
      <c r="G23" s="316"/>
      <c r="H23" s="316"/>
      <c r="I23" s="316"/>
      <c r="J23" s="316"/>
      <c r="K23" s="316"/>
      <c r="L23" s="316"/>
      <c r="M23" s="317"/>
      <c r="N23" s="318"/>
      <c r="O23" s="318"/>
      <c r="P23" s="318"/>
      <c r="Q23" s="326"/>
      <c r="R23" s="317"/>
      <c r="S23" s="318"/>
      <c r="T23" s="318"/>
      <c r="U23" s="318"/>
      <c r="V23" s="318"/>
      <c r="W23" s="318"/>
      <c r="X23" s="319"/>
      <c r="Y23" s="320"/>
      <c r="Z23" s="321"/>
      <c r="AA23" s="114"/>
      <c r="AB23" s="322"/>
      <c r="AC23" s="319"/>
      <c r="AD23" s="320"/>
      <c r="AE23" s="321"/>
      <c r="AF23" s="322"/>
      <c r="AG23" s="319"/>
      <c r="AH23" s="320"/>
      <c r="AI23" s="321"/>
      <c r="AJ23" s="114"/>
      <c r="AK23" s="322"/>
      <c r="AL23" s="319"/>
      <c r="AM23" s="320"/>
      <c r="AN23" s="321"/>
      <c r="AO23" s="322"/>
      <c r="AP23" s="319"/>
      <c r="AQ23" s="320"/>
      <c r="AR23" s="321"/>
      <c r="AS23" s="114"/>
      <c r="AT23" s="322"/>
      <c r="AU23" s="319"/>
      <c r="AV23" s="34"/>
      <c r="AW23" s="145"/>
    </row>
    <row r="24" spans="2:49" ht="10.7" customHeight="1" x14ac:dyDescent="0.2">
      <c r="B24" s="147">
        <v>7</v>
      </c>
      <c r="C24" s="315"/>
      <c r="D24" s="316"/>
      <c r="E24" s="316"/>
      <c r="F24" s="316"/>
      <c r="G24" s="316"/>
      <c r="H24" s="316"/>
      <c r="I24" s="316"/>
      <c r="J24" s="316"/>
      <c r="K24" s="316"/>
      <c r="L24" s="316"/>
      <c r="M24" s="317"/>
      <c r="N24" s="318"/>
      <c r="O24" s="318"/>
      <c r="P24" s="318"/>
      <c r="Q24" s="326"/>
      <c r="R24" s="331"/>
      <c r="S24" s="332"/>
      <c r="T24" s="332"/>
      <c r="U24" s="332"/>
      <c r="V24" s="332"/>
      <c r="W24" s="332"/>
      <c r="X24" s="330"/>
      <c r="Y24" s="327"/>
      <c r="Z24" s="328"/>
      <c r="AA24" s="118"/>
      <c r="AB24" s="329"/>
      <c r="AC24" s="330"/>
      <c r="AD24" s="327"/>
      <c r="AE24" s="328"/>
      <c r="AF24" s="329"/>
      <c r="AG24" s="330"/>
      <c r="AH24" s="327"/>
      <c r="AI24" s="328"/>
      <c r="AJ24" s="118"/>
      <c r="AK24" s="329"/>
      <c r="AL24" s="330"/>
      <c r="AM24" s="327"/>
      <c r="AN24" s="328"/>
      <c r="AO24" s="329"/>
      <c r="AP24" s="330"/>
      <c r="AQ24" s="327"/>
      <c r="AR24" s="328"/>
      <c r="AS24" s="118"/>
      <c r="AT24" s="329"/>
      <c r="AU24" s="330"/>
      <c r="AV24" s="34"/>
      <c r="AW24" s="145"/>
    </row>
    <row r="25" spans="2:49" ht="10.7" customHeight="1" x14ac:dyDescent="0.2">
      <c r="B25" s="147">
        <v>8</v>
      </c>
      <c r="C25" s="315"/>
      <c r="D25" s="316"/>
      <c r="E25" s="316"/>
      <c r="F25" s="316"/>
      <c r="G25" s="316"/>
      <c r="H25" s="316"/>
      <c r="I25" s="316"/>
      <c r="J25" s="316"/>
      <c r="K25" s="316"/>
      <c r="L25" s="316"/>
      <c r="M25" s="317"/>
      <c r="N25" s="318"/>
      <c r="O25" s="318"/>
      <c r="P25" s="318"/>
      <c r="Q25" s="326"/>
      <c r="R25" s="331"/>
      <c r="S25" s="332"/>
      <c r="T25" s="332"/>
      <c r="U25" s="332"/>
      <c r="V25" s="332"/>
      <c r="W25" s="332"/>
      <c r="X25" s="330"/>
      <c r="Y25" s="327"/>
      <c r="Z25" s="328"/>
      <c r="AA25" s="118"/>
      <c r="AB25" s="329"/>
      <c r="AC25" s="330"/>
      <c r="AD25" s="327"/>
      <c r="AE25" s="328"/>
      <c r="AF25" s="329"/>
      <c r="AG25" s="330"/>
      <c r="AH25" s="327"/>
      <c r="AI25" s="328"/>
      <c r="AJ25" s="118"/>
      <c r="AK25" s="329"/>
      <c r="AL25" s="330"/>
      <c r="AM25" s="327"/>
      <c r="AN25" s="328"/>
      <c r="AO25" s="329"/>
      <c r="AP25" s="330"/>
      <c r="AQ25" s="327"/>
      <c r="AR25" s="328"/>
      <c r="AS25" s="118"/>
      <c r="AT25" s="329"/>
      <c r="AU25" s="330"/>
      <c r="AV25" s="34"/>
      <c r="AW25" s="145"/>
    </row>
    <row r="26" spans="2:49" ht="10.7" customHeight="1" x14ac:dyDescent="0.2">
      <c r="B26" s="147">
        <v>9</v>
      </c>
      <c r="C26" s="315"/>
      <c r="D26" s="316"/>
      <c r="E26" s="316"/>
      <c r="F26" s="316"/>
      <c r="G26" s="316"/>
      <c r="H26" s="316"/>
      <c r="I26" s="316"/>
      <c r="J26" s="316"/>
      <c r="K26" s="316"/>
      <c r="L26" s="316"/>
      <c r="M26" s="331"/>
      <c r="N26" s="332"/>
      <c r="O26" s="332"/>
      <c r="P26" s="332"/>
      <c r="Q26" s="337"/>
      <c r="R26" s="331"/>
      <c r="S26" s="332"/>
      <c r="T26" s="332"/>
      <c r="U26" s="332"/>
      <c r="V26" s="332"/>
      <c r="W26" s="332"/>
      <c r="X26" s="330"/>
      <c r="Y26" s="327"/>
      <c r="Z26" s="328"/>
      <c r="AA26" s="118"/>
      <c r="AB26" s="329"/>
      <c r="AC26" s="330"/>
      <c r="AD26" s="327"/>
      <c r="AE26" s="328"/>
      <c r="AF26" s="329"/>
      <c r="AG26" s="330"/>
      <c r="AH26" s="327"/>
      <c r="AI26" s="328"/>
      <c r="AJ26" s="118"/>
      <c r="AK26" s="329"/>
      <c r="AL26" s="330"/>
      <c r="AM26" s="327"/>
      <c r="AN26" s="328"/>
      <c r="AO26" s="329"/>
      <c r="AP26" s="330"/>
      <c r="AQ26" s="327"/>
      <c r="AR26" s="328"/>
      <c r="AS26" s="118"/>
      <c r="AT26" s="329"/>
      <c r="AU26" s="330"/>
      <c r="AV26" s="34"/>
      <c r="AW26" s="145"/>
    </row>
    <row r="27" spans="2:49" ht="10.7" customHeight="1" x14ac:dyDescent="0.2">
      <c r="B27" s="147">
        <v>10</v>
      </c>
      <c r="C27" s="315"/>
      <c r="D27" s="316"/>
      <c r="E27" s="316"/>
      <c r="F27" s="316"/>
      <c r="G27" s="316"/>
      <c r="H27" s="316"/>
      <c r="I27" s="316"/>
      <c r="J27" s="316"/>
      <c r="K27" s="316"/>
      <c r="L27" s="316"/>
      <c r="M27" s="331"/>
      <c r="N27" s="332"/>
      <c r="O27" s="332"/>
      <c r="P27" s="332"/>
      <c r="Q27" s="337"/>
      <c r="R27" s="331"/>
      <c r="S27" s="332"/>
      <c r="T27" s="332"/>
      <c r="U27" s="332"/>
      <c r="V27" s="332"/>
      <c r="W27" s="332"/>
      <c r="X27" s="330"/>
      <c r="Y27" s="327"/>
      <c r="Z27" s="328"/>
      <c r="AA27" s="118"/>
      <c r="AB27" s="329"/>
      <c r="AC27" s="330"/>
      <c r="AD27" s="333"/>
      <c r="AE27" s="334"/>
      <c r="AF27" s="335"/>
      <c r="AG27" s="336"/>
      <c r="AH27" s="327"/>
      <c r="AI27" s="328"/>
      <c r="AJ27" s="117"/>
      <c r="AK27" s="338"/>
      <c r="AL27" s="339"/>
      <c r="AM27" s="327"/>
      <c r="AN27" s="328"/>
      <c r="AO27" s="329"/>
      <c r="AP27" s="330"/>
      <c r="AQ27" s="332"/>
      <c r="AR27" s="328"/>
      <c r="AS27" s="118"/>
      <c r="AT27" s="329"/>
      <c r="AU27" s="330"/>
      <c r="AV27" s="34"/>
      <c r="AW27" s="145"/>
    </row>
    <row r="28" spans="2:49" ht="10.7" customHeight="1" x14ac:dyDescent="0.2">
      <c r="B28" s="147">
        <v>11</v>
      </c>
      <c r="C28" s="315"/>
      <c r="D28" s="316"/>
      <c r="E28" s="316"/>
      <c r="F28" s="316"/>
      <c r="G28" s="316"/>
      <c r="H28" s="316"/>
      <c r="I28" s="316"/>
      <c r="J28" s="316"/>
      <c r="K28" s="316"/>
      <c r="L28" s="316"/>
      <c r="M28" s="331"/>
      <c r="N28" s="332"/>
      <c r="O28" s="332"/>
      <c r="P28" s="332"/>
      <c r="Q28" s="337"/>
      <c r="R28" s="331"/>
      <c r="S28" s="332"/>
      <c r="T28" s="332"/>
      <c r="U28" s="332"/>
      <c r="V28" s="332"/>
      <c r="W28" s="332"/>
      <c r="X28" s="330"/>
      <c r="Y28" s="327"/>
      <c r="Z28" s="328"/>
      <c r="AA28" s="118"/>
      <c r="AB28" s="329"/>
      <c r="AC28" s="330"/>
      <c r="AD28" s="333"/>
      <c r="AE28" s="334"/>
      <c r="AF28" s="335"/>
      <c r="AG28" s="336"/>
      <c r="AH28" s="327"/>
      <c r="AI28" s="328"/>
      <c r="AJ28" s="117"/>
      <c r="AK28" s="338"/>
      <c r="AL28" s="339"/>
      <c r="AM28" s="327"/>
      <c r="AN28" s="328"/>
      <c r="AO28" s="329"/>
      <c r="AP28" s="330"/>
      <c r="AQ28" s="332"/>
      <c r="AR28" s="328"/>
      <c r="AS28" s="118"/>
      <c r="AT28" s="329"/>
      <c r="AU28" s="330"/>
      <c r="AV28" s="34"/>
      <c r="AW28" s="145"/>
    </row>
    <row r="29" spans="2:49" ht="10.7" customHeight="1" x14ac:dyDescent="0.2">
      <c r="B29" s="147">
        <v>12</v>
      </c>
      <c r="C29" s="315"/>
      <c r="D29" s="316"/>
      <c r="E29" s="316"/>
      <c r="F29" s="316"/>
      <c r="G29" s="316"/>
      <c r="H29" s="316"/>
      <c r="I29" s="316"/>
      <c r="J29" s="316"/>
      <c r="K29" s="316"/>
      <c r="L29" s="316"/>
      <c r="M29" s="331"/>
      <c r="N29" s="332"/>
      <c r="O29" s="332"/>
      <c r="P29" s="332"/>
      <c r="Q29" s="337"/>
      <c r="R29" s="331" t="s">
        <v>195</v>
      </c>
      <c r="S29" s="332"/>
      <c r="T29" s="332"/>
      <c r="U29" s="332"/>
      <c r="V29" s="332"/>
      <c r="W29" s="332"/>
      <c r="X29" s="330"/>
      <c r="Y29" s="327"/>
      <c r="Z29" s="328"/>
      <c r="AA29" s="118"/>
      <c r="AB29" s="329"/>
      <c r="AC29" s="330"/>
      <c r="AD29" s="333"/>
      <c r="AE29" s="334"/>
      <c r="AF29" s="335"/>
      <c r="AG29" s="336"/>
      <c r="AH29" s="327"/>
      <c r="AI29" s="328"/>
      <c r="AJ29" s="117"/>
      <c r="AK29" s="338"/>
      <c r="AL29" s="339"/>
      <c r="AM29" s="327"/>
      <c r="AN29" s="328"/>
      <c r="AO29" s="329"/>
      <c r="AP29" s="330"/>
      <c r="AQ29" s="332"/>
      <c r="AR29" s="328"/>
      <c r="AS29" s="118"/>
      <c r="AT29" s="329"/>
      <c r="AU29" s="330"/>
      <c r="AV29" s="34"/>
      <c r="AW29" s="145"/>
    </row>
    <row r="30" spans="2:49" ht="10.7" customHeight="1" x14ac:dyDescent="0.2">
      <c r="B30" s="147">
        <v>13</v>
      </c>
      <c r="C30" s="315"/>
      <c r="D30" s="316"/>
      <c r="E30" s="316"/>
      <c r="F30" s="316"/>
      <c r="G30" s="316"/>
      <c r="H30" s="316"/>
      <c r="I30" s="316"/>
      <c r="J30" s="316"/>
      <c r="K30" s="316"/>
      <c r="L30" s="316"/>
      <c r="M30" s="331" t="s">
        <v>195</v>
      </c>
      <c r="N30" s="332"/>
      <c r="O30" s="332"/>
      <c r="P30" s="332"/>
      <c r="Q30" s="337"/>
      <c r="R30" s="331"/>
      <c r="S30" s="332"/>
      <c r="T30" s="332"/>
      <c r="U30" s="332"/>
      <c r="V30" s="332"/>
      <c r="W30" s="332"/>
      <c r="X30" s="330"/>
      <c r="Y30" s="327"/>
      <c r="Z30" s="328"/>
      <c r="AA30" s="118"/>
      <c r="AB30" s="329"/>
      <c r="AC30" s="330"/>
      <c r="AD30" s="333"/>
      <c r="AE30" s="334"/>
      <c r="AF30" s="335"/>
      <c r="AG30" s="336"/>
      <c r="AH30" s="327"/>
      <c r="AI30" s="328"/>
      <c r="AJ30" s="117"/>
      <c r="AK30" s="338"/>
      <c r="AL30" s="339"/>
      <c r="AM30" s="327"/>
      <c r="AN30" s="328"/>
      <c r="AO30" s="329"/>
      <c r="AP30" s="330"/>
      <c r="AQ30" s="332"/>
      <c r="AR30" s="328"/>
      <c r="AS30" s="118"/>
      <c r="AT30" s="329"/>
      <c r="AU30" s="330"/>
      <c r="AV30" s="34"/>
      <c r="AW30" s="145"/>
    </row>
    <row r="31" spans="2:49" ht="10.7" customHeight="1" x14ac:dyDescent="0.2">
      <c r="B31" s="147">
        <v>14</v>
      </c>
      <c r="C31" s="315"/>
      <c r="D31" s="316"/>
      <c r="E31" s="316"/>
      <c r="F31" s="316"/>
      <c r="G31" s="316"/>
      <c r="H31" s="316"/>
      <c r="I31" s="316"/>
      <c r="J31" s="316"/>
      <c r="K31" s="316"/>
      <c r="L31" s="316"/>
      <c r="M31" s="331"/>
      <c r="N31" s="332"/>
      <c r="O31" s="332"/>
      <c r="P31" s="332"/>
      <c r="Q31" s="337"/>
      <c r="R31" s="331"/>
      <c r="S31" s="332"/>
      <c r="T31" s="332"/>
      <c r="U31" s="332"/>
      <c r="V31" s="332"/>
      <c r="W31" s="332"/>
      <c r="X31" s="330"/>
      <c r="Y31" s="327"/>
      <c r="Z31" s="328"/>
      <c r="AA31" s="118"/>
      <c r="AB31" s="329"/>
      <c r="AC31" s="330"/>
      <c r="AD31" s="327"/>
      <c r="AE31" s="328"/>
      <c r="AF31" s="335"/>
      <c r="AG31" s="336"/>
      <c r="AH31" s="327"/>
      <c r="AI31" s="328"/>
      <c r="AJ31" s="117"/>
      <c r="AK31" s="338"/>
      <c r="AL31" s="339"/>
      <c r="AM31" s="327"/>
      <c r="AN31" s="328"/>
      <c r="AO31" s="329"/>
      <c r="AP31" s="330"/>
      <c r="AQ31" s="332"/>
      <c r="AR31" s="328"/>
      <c r="AS31" s="118"/>
      <c r="AT31" s="329"/>
      <c r="AU31" s="330"/>
      <c r="AV31" s="34"/>
      <c r="AW31" s="145"/>
    </row>
    <row r="32" spans="2:49" ht="10.7" customHeight="1" thickBot="1" x14ac:dyDescent="0.25">
      <c r="B32" s="148">
        <v>15</v>
      </c>
      <c r="C32" s="342"/>
      <c r="D32" s="335"/>
      <c r="E32" s="335"/>
      <c r="F32" s="335"/>
      <c r="G32" s="335"/>
      <c r="H32" s="335"/>
      <c r="I32" s="335"/>
      <c r="J32" s="335"/>
      <c r="K32" s="335"/>
      <c r="L32" s="335"/>
      <c r="M32" s="343"/>
      <c r="N32" s="344"/>
      <c r="O32" s="344"/>
      <c r="P32" s="344"/>
      <c r="Q32" s="345"/>
      <c r="R32" s="343"/>
      <c r="S32" s="344"/>
      <c r="T32" s="344"/>
      <c r="U32" s="344"/>
      <c r="V32" s="344"/>
      <c r="W32" s="344"/>
      <c r="X32" s="341"/>
      <c r="Y32" s="351"/>
      <c r="Z32" s="352"/>
      <c r="AA32" s="120"/>
      <c r="AB32" s="340"/>
      <c r="AC32" s="341"/>
      <c r="AD32" s="351"/>
      <c r="AE32" s="344"/>
      <c r="AF32" s="340"/>
      <c r="AG32" s="341"/>
      <c r="AH32" s="351"/>
      <c r="AI32" s="352"/>
      <c r="AJ32" s="119"/>
      <c r="AK32" s="349"/>
      <c r="AL32" s="350"/>
      <c r="AM32" s="351"/>
      <c r="AN32" s="352"/>
      <c r="AO32" s="340"/>
      <c r="AP32" s="341"/>
      <c r="AQ32" s="344"/>
      <c r="AR32" s="352"/>
      <c r="AS32" s="120"/>
      <c r="AT32" s="340"/>
      <c r="AU32" s="341"/>
      <c r="AV32" s="34"/>
      <c r="AW32" s="145"/>
    </row>
    <row r="33" spans="2:54" ht="10.7" customHeight="1" thickBot="1" x14ac:dyDescent="0.25">
      <c r="B33" s="363" t="s">
        <v>20</v>
      </c>
      <c r="C33" s="364"/>
      <c r="D33" s="364"/>
      <c r="E33" s="364"/>
      <c r="F33" s="364"/>
      <c r="G33" s="364"/>
      <c r="H33" s="364"/>
      <c r="I33" s="364"/>
      <c r="J33" s="364"/>
      <c r="K33" s="364"/>
      <c r="L33" s="364"/>
      <c r="M33" s="364"/>
      <c r="N33" s="364"/>
      <c r="O33" s="364"/>
      <c r="P33" s="364"/>
      <c r="Q33" s="364"/>
      <c r="R33" s="364"/>
      <c r="S33" s="364"/>
      <c r="T33" s="364"/>
      <c r="U33" s="365">
        <f>15-COUNTBLANK(U18:U32)</f>
        <v>0</v>
      </c>
      <c r="V33" s="366"/>
      <c r="W33" s="366"/>
      <c r="X33" s="367"/>
      <c r="Y33" s="346">
        <f>SUM(Y18:Y32)</f>
        <v>0</v>
      </c>
      <c r="Z33" s="347"/>
      <c r="AA33" s="121"/>
      <c r="AB33" s="347">
        <f>SUM(AB18:AB32)</f>
        <v>0</v>
      </c>
      <c r="AC33" s="348"/>
      <c r="AD33" s="346">
        <f>SUM(AD18:AD32)</f>
        <v>0</v>
      </c>
      <c r="AE33" s="347"/>
      <c r="AF33" s="347">
        <f>SUM(AF18:AF32)</f>
        <v>0</v>
      </c>
      <c r="AG33" s="348"/>
      <c r="AH33" s="346">
        <f>SUM(AH18:AH32)</f>
        <v>0</v>
      </c>
      <c r="AI33" s="347"/>
      <c r="AJ33" s="121"/>
      <c r="AK33" s="347">
        <f>SUM(AK18:AK32)</f>
        <v>0</v>
      </c>
      <c r="AL33" s="348"/>
      <c r="AM33" s="346">
        <f>SUM(AM18:AM32)</f>
        <v>0</v>
      </c>
      <c r="AN33" s="347"/>
      <c r="AO33" s="347">
        <f>SUM(AO18:AO32)</f>
        <v>0</v>
      </c>
      <c r="AP33" s="348"/>
      <c r="AQ33" s="346">
        <f>SUM(AQ18:AQ32)</f>
        <v>0</v>
      </c>
      <c r="AR33" s="347"/>
      <c r="AS33" s="121"/>
      <c r="AT33" s="347">
        <f>SUM(AT18:AT32)</f>
        <v>0</v>
      </c>
      <c r="AU33" s="348"/>
      <c r="AV33" s="353"/>
      <c r="AW33" s="354"/>
      <c r="AX33" s="1"/>
      <c r="AY33" s="1"/>
      <c r="AZ33" s="1"/>
      <c r="BA33" s="1"/>
    </row>
    <row r="34" spans="2:54" ht="10.7" customHeight="1" thickBot="1" x14ac:dyDescent="0.25">
      <c r="B34" s="355" t="s">
        <v>32</v>
      </c>
      <c r="C34" s="356"/>
      <c r="D34" s="356"/>
      <c r="E34" s="356"/>
      <c r="F34" s="356"/>
      <c r="G34" s="356"/>
      <c r="H34" s="356"/>
      <c r="I34" s="356"/>
      <c r="J34" s="356"/>
      <c r="K34" s="356"/>
      <c r="L34" s="356"/>
      <c r="M34" s="356"/>
      <c r="N34" s="356"/>
      <c r="O34" s="356"/>
      <c r="P34" s="356"/>
      <c r="Q34" s="356"/>
      <c r="R34" s="356"/>
      <c r="S34" s="356"/>
      <c r="T34" s="356"/>
      <c r="U34" s="356"/>
      <c r="V34" s="356"/>
      <c r="W34" s="356"/>
      <c r="X34" s="357"/>
      <c r="Y34" s="358">
        <f>IF(SUM(Y33,AB33)-K11&lt;0,0,IF(AND(SUM(Y33,AB33)-K11&lt;=20,AB33&lt;=10),SUM(Y33,AB33)-K11,IF(AND(SUM(Y33,AB33)-K11&lt;=20,AB33&gt;10),SUM(Y33,10)-K11,IF(AND(SUM(Y33,AB33)-K11&gt;20,AB33&lt;=10),"20",IF(AND(SUM(Y33,AB33)-K11&gt;20,AB33&gt;10,SUM(Y33,10)-K11&gt;20),"20",IF(AND(SUM(Y33,AB33)-K11&gt;20,AB33&gt;10,SUM(Y33,10)-K11&lt;=20),SUM(Y33,10)-K11))))))</f>
        <v>0</v>
      </c>
      <c r="Z34" s="359"/>
      <c r="AA34" s="359"/>
      <c r="AB34" s="359"/>
      <c r="AC34" s="360"/>
      <c r="AD34" s="358">
        <f>IF(SUM(AD33,AF33)-T11&lt;0,0,IF(AND(SUM(AD33,AF33)-T11&lt;=20,AF33&lt;=10),SUM(AD33,AF33)-T11,IF(AND(SUM(AD33,AF33)-T11&lt;=20,AF33&gt;10),SUM(AD33,10)-T11,IF(AND(SUM(AD33,AF33)-T11&gt;20,AF33&lt;=10),"20",IF(AND(SUM(AD33,AF33)-T11&gt;20,AF33&gt;10,SUM(AD33,10)-T11&gt;20),"20",IF(AND(SUM(AD33,AF33)-T11&gt;20,AF33&gt;10,SUM(AD33,10)-T11&lt;=20),SUM(AD33,10)-T11))))))</f>
        <v>0</v>
      </c>
      <c r="AE34" s="359"/>
      <c r="AF34" s="359"/>
      <c r="AG34" s="360"/>
      <c r="AH34" s="358">
        <f>IF(SUM(AH33,AK33)-AC11&lt;0,0,IF(AND(SUM(AH33,AK33)-AC11&lt;=20,AK33&lt;=10),SUM(AH33,AK33)-AC11,IF(AND(SUM(AH33,AK33)-AC11&lt;=20,AK33&gt;10),SUM(AH33,10)-AC11,IF(AND(SUM(AH33,AK33)-AC11&gt;20,AK33&lt;=10),"20",IF(AND(SUM(AH33,AK33)-AC11&gt;20,AK33&gt;10,SUM(AH33,10)-AC11&gt;20),"20",IF(AND(SUM(AH33,AK33)-AC11&gt;20,AK33&gt;10,SUM(AH33,10)-AC11&lt;=20),SUM(AH33,10)-AC11))))))</f>
        <v>0</v>
      </c>
      <c r="AI34" s="359"/>
      <c r="AJ34" s="359"/>
      <c r="AK34" s="359"/>
      <c r="AL34" s="360"/>
      <c r="AM34" s="358">
        <f>IF(SUM(AM33,AO33)-AL11&lt;0,0,IF(AND(SUM(AM33,AO33)-AL11&lt;=20,AO33&lt;=10),SUM(AM33,AO33)-AL11,IF(AND(SUM(AM33,AO33)-AL11&lt;=20,AO33&gt;10),SUM(AM33,10)-AL11,IF(AND(SUM(AM33,AO33)-AL11&gt;20,AO33&lt;=10),"20",IF(AND(SUM(AM33,AO33)-AL11&gt;20,AO33&gt;10,SUM(AM33,10)-AL11&gt;20),"20",IF(AND(SUM(AM33,AO33)-AL11&gt;20,AO33&gt;10,SUM(AM33,10)-AL11&lt;=20),SUM(AM33,10)-AL11))))))</f>
        <v>0</v>
      </c>
      <c r="AN34" s="359"/>
      <c r="AO34" s="359"/>
      <c r="AP34" s="360"/>
      <c r="AQ34" s="358">
        <f>IF(SUM(AQ33,AT33)-AU11&lt;0,0,IF(AND(SUM(AQ33,AT33)-AU11&lt;=20,AT33&lt;=10),SUM(AQ33,AT33)-AU11,IF(AND(SUM(AQ33,AT33)-AU11&lt;=20,AT33&gt;10),SUM(AQ33,10)-AU11,IF(AND(SUM(AQ33,AT33)-AU11&gt;20,AT33&lt;=10),"20",IF(AND(SUM(AQ33,AT33)-AU11&gt;20,AT33&gt;10,SUM(AQ33,10)-AU11&gt;20),"20",IF(AND(SUM(AQ33,AT33)-AU11&gt;20,AT33&gt;10,SUM(AQ33,10)-AU11&lt;=20),SUM(AQ33,10)-AU11))))))</f>
        <v>0</v>
      </c>
      <c r="AR34" s="359"/>
      <c r="AS34" s="359"/>
      <c r="AT34" s="359"/>
      <c r="AU34" s="360"/>
      <c r="AV34" s="361">
        <f>Y34+AD34+AH34+AM34+AQ34</f>
        <v>0</v>
      </c>
      <c r="AW34" s="362"/>
      <c r="AX34" s="1"/>
      <c r="AY34" s="1"/>
      <c r="AZ34" s="1"/>
      <c r="BA34" s="1"/>
    </row>
    <row r="35" spans="2:54" ht="10.7" customHeight="1" x14ac:dyDescent="0.2">
      <c r="B35" s="384" t="s">
        <v>33</v>
      </c>
      <c r="C35" s="385"/>
      <c r="D35" s="386"/>
      <c r="E35" s="368" t="s">
        <v>213</v>
      </c>
      <c r="F35" s="368"/>
      <c r="G35" s="368"/>
      <c r="H35" s="368"/>
      <c r="I35" s="368"/>
      <c r="J35" s="368"/>
      <c r="K35" s="368"/>
      <c r="L35" s="368"/>
      <c r="M35" s="368"/>
      <c r="N35" s="368"/>
      <c r="O35" s="368"/>
      <c r="P35" s="368"/>
      <c r="Q35" s="368"/>
      <c r="R35" s="368"/>
      <c r="S35" s="368"/>
      <c r="T35" s="369"/>
      <c r="U35" s="370"/>
      <c r="V35" s="370"/>
      <c r="W35" s="370"/>
      <c r="X35" s="370"/>
      <c r="Y35" s="371"/>
      <c r="Z35" s="372"/>
      <c r="AA35" s="372"/>
      <c r="AB35" s="372"/>
      <c r="AC35" s="373"/>
      <c r="AD35" s="371"/>
      <c r="AE35" s="372"/>
      <c r="AF35" s="372"/>
      <c r="AG35" s="373"/>
      <c r="AH35" s="371"/>
      <c r="AI35" s="372"/>
      <c r="AJ35" s="372"/>
      <c r="AK35" s="372"/>
      <c r="AL35" s="373"/>
      <c r="AM35" s="371"/>
      <c r="AN35" s="372"/>
      <c r="AO35" s="372"/>
      <c r="AP35" s="373"/>
      <c r="AQ35" s="371"/>
      <c r="AR35" s="372"/>
      <c r="AS35" s="372"/>
      <c r="AT35" s="372"/>
      <c r="AU35" s="373"/>
      <c r="AV35" s="376">
        <f>SUM(Y35:AQ35)</f>
        <v>0</v>
      </c>
      <c r="AW35" s="377"/>
      <c r="AX35" s="1"/>
      <c r="AY35" s="1"/>
      <c r="AZ35" s="1"/>
      <c r="BA35" s="1"/>
    </row>
    <row r="36" spans="2:54" ht="10.7" customHeight="1" x14ac:dyDescent="0.2">
      <c r="B36" s="387"/>
      <c r="C36" s="388"/>
      <c r="D36" s="389"/>
      <c r="E36" s="234"/>
      <c r="F36" s="234"/>
      <c r="G36" s="234"/>
      <c r="H36" s="234"/>
      <c r="I36" s="234"/>
      <c r="J36" s="234"/>
      <c r="K36" s="234"/>
      <c r="L36" s="234"/>
      <c r="M36" s="234"/>
      <c r="N36" s="234"/>
      <c r="O36" s="234"/>
      <c r="P36" s="234"/>
      <c r="Q36" s="234"/>
      <c r="R36" s="234"/>
      <c r="S36" s="234"/>
      <c r="T36" s="378"/>
      <c r="U36" s="379"/>
      <c r="V36" s="379"/>
      <c r="W36" s="379"/>
      <c r="X36" s="379"/>
      <c r="Y36" s="329"/>
      <c r="Z36" s="332"/>
      <c r="AA36" s="332"/>
      <c r="AB36" s="332"/>
      <c r="AC36" s="328"/>
      <c r="AD36" s="329"/>
      <c r="AE36" s="332"/>
      <c r="AF36" s="332"/>
      <c r="AG36" s="328"/>
      <c r="AH36" s="329"/>
      <c r="AI36" s="332"/>
      <c r="AJ36" s="332"/>
      <c r="AK36" s="332"/>
      <c r="AL36" s="328"/>
      <c r="AM36" s="329"/>
      <c r="AN36" s="332"/>
      <c r="AO36" s="332"/>
      <c r="AP36" s="328"/>
      <c r="AQ36" s="329"/>
      <c r="AR36" s="332"/>
      <c r="AS36" s="332"/>
      <c r="AT36" s="332"/>
      <c r="AU36" s="328"/>
      <c r="AV36" s="374">
        <f>SUM(Y36:AQ36)</f>
        <v>0</v>
      </c>
      <c r="AW36" s="375"/>
      <c r="AX36" s="1"/>
      <c r="AY36" s="1"/>
      <c r="AZ36" s="1"/>
      <c r="BA36" s="1"/>
    </row>
    <row r="37" spans="2:54" ht="10.7" customHeight="1" x14ac:dyDescent="0.2">
      <c r="B37" s="387"/>
      <c r="C37" s="388"/>
      <c r="D37" s="389"/>
      <c r="E37" s="234"/>
      <c r="F37" s="234"/>
      <c r="G37" s="234"/>
      <c r="H37" s="234"/>
      <c r="I37" s="234"/>
      <c r="J37" s="234"/>
      <c r="K37" s="234"/>
      <c r="L37" s="234"/>
      <c r="M37" s="234"/>
      <c r="N37" s="234"/>
      <c r="O37" s="234"/>
      <c r="P37" s="234"/>
      <c r="Q37" s="234"/>
      <c r="R37" s="234"/>
      <c r="S37" s="234"/>
      <c r="T37" s="378"/>
      <c r="U37" s="379"/>
      <c r="V37" s="379"/>
      <c r="W37" s="379"/>
      <c r="X37" s="379"/>
      <c r="Y37" s="329"/>
      <c r="Z37" s="332"/>
      <c r="AA37" s="332"/>
      <c r="AB37" s="332"/>
      <c r="AC37" s="328"/>
      <c r="AD37" s="329"/>
      <c r="AE37" s="332"/>
      <c r="AF37" s="332"/>
      <c r="AG37" s="328"/>
      <c r="AH37" s="329"/>
      <c r="AI37" s="332"/>
      <c r="AJ37" s="332"/>
      <c r="AK37" s="332"/>
      <c r="AL37" s="328"/>
      <c r="AM37" s="329"/>
      <c r="AN37" s="332"/>
      <c r="AO37" s="332"/>
      <c r="AP37" s="328"/>
      <c r="AQ37" s="329"/>
      <c r="AR37" s="332"/>
      <c r="AS37" s="332"/>
      <c r="AT37" s="332"/>
      <c r="AU37" s="328"/>
      <c r="AV37" s="374">
        <f>SUM(Y37:AQ37)</f>
        <v>0</v>
      </c>
      <c r="AW37" s="375"/>
      <c r="AX37" s="1"/>
      <c r="AY37" s="1"/>
      <c r="AZ37" s="1"/>
      <c r="BA37" s="1"/>
    </row>
    <row r="38" spans="2:54" ht="10.7" customHeight="1" x14ac:dyDescent="0.2">
      <c r="B38" s="387"/>
      <c r="C38" s="388"/>
      <c r="D38" s="389"/>
      <c r="E38" s="234"/>
      <c r="F38" s="234"/>
      <c r="G38" s="234"/>
      <c r="H38" s="234"/>
      <c r="I38" s="234"/>
      <c r="J38" s="234"/>
      <c r="K38" s="234"/>
      <c r="L38" s="234"/>
      <c r="M38" s="234"/>
      <c r="N38" s="234"/>
      <c r="O38" s="234"/>
      <c r="P38" s="234"/>
      <c r="Q38" s="234"/>
      <c r="R38" s="234"/>
      <c r="S38" s="234"/>
      <c r="T38" s="378"/>
      <c r="U38" s="379"/>
      <c r="V38" s="379"/>
      <c r="W38" s="379"/>
      <c r="X38" s="379"/>
      <c r="Y38" s="329"/>
      <c r="Z38" s="332"/>
      <c r="AA38" s="332"/>
      <c r="AB38" s="332"/>
      <c r="AC38" s="328"/>
      <c r="AD38" s="329"/>
      <c r="AE38" s="332"/>
      <c r="AF38" s="332"/>
      <c r="AG38" s="328"/>
      <c r="AH38" s="329"/>
      <c r="AI38" s="332"/>
      <c r="AJ38" s="332"/>
      <c r="AK38" s="332"/>
      <c r="AL38" s="328"/>
      <c r="AM38" s="329"/>
      <c r="AN38" s="332"/>
      <c r="AO38" s="332"/>
      <c r="AP38" s="328"/>
      <c r="AQ38" s="329"/>
      <c r="AR38" s="332"/>
      <c r="AS38" s="332"/>
      <c r="AT38" s="332"/>
      <c r="AU38" s="332"/>
      <c r="AV38" s="374">
        <f>SUM(Y38:AQ38)</f>
        <v>0</v>
      </c>
      <c r="AW38" s="375"/>
      <c r="AX38" s="1"/>
      <c r="AY38" s="1"/>
      <c r="AZ38" s="1"/>
      <c r="BA38" s="1"/>
    </row>
    <row r="39" spans="2:54" ht="10.7" customHeight="1" thickBot="1" x14ac:dyDescent="0.25">
      <c r="B39" s="390"/>
      <c r="C39" s="391"/>
      <c r="D39" s="392"/>
      <c r="E39" s="396"/>
      <c r="F39" s="396"/>
      <c r="G39" s="396"/>
      <c r="H39" s="396"/>
      <c r="I39" s="396"/>
      <c r="J39" s="396"/>
      <c r="K39" s="396"/>
      <c r="L39" s="396"/>
      <c r="M39" s="396"/>
      <c r="N39" s="396"/>
      <c r="O39" s="396"/>
      <c r="P39" s="396"/>
      <c r="Q39" s="396"/>
      <c r="R39" s="396"/>
      <c r="S39" s="396"/>
      <c r="T39" s="397"/>
      <c r="U39" s="356"/>
      <c r="V39" s="356"/>
      <c r="W39" s="356"/>
      <c r="X39" s="398"/>
      <c r="Y39" s="342"/>
      <c r="Z39" s="335"/>
      <c r="AA39" s="335"/>
      <c r="AB39" s="335"/>
      <c r="AC39" s="334"/>
      <c r="AD39" s="342"/>
      <c r="AE39" s="335"/>
      <c r="AF39" s="335"/>
      <c r="AG39" s="334"/>
      <c r="AH39" s="342"/>
      <c r="AI39" s="335"/>
      <c r="AJ39" s="335"/>
      <c r="AK39" s="335"/>
      <c r="AL39" s="334"/>
      <c r="AM39" s="342"/>
      <c r="AN39" s="335"/>
      <c r="AO39" s="335"/>
      <c r="AP39" s="334"/>
      <c r="AQ39" s="342"/>
      <c r="AR39" s="335"/>
      <c r="AS39" s="335"/>
      <c r="AT39" s="335"/>
      <c r="AU39" s="335"/>
      <c r="AV39" s="399">
        <f>SUM(Y39:AQ39)</f>
        <v>0</v>
      </c>
      <c r="AW39" s="400"/>
      <c r="AX39" s="1"/>
      <c r="AY39" s="1"/>
      <c r="AZ39" s="1"/>
      <c r="BA39" s="1"/>
    </row>
    <row r="40" spans="2:54" ht="8.25" customHeight="1" x14ac:dyDescent="0.2">
      <c r="B40" s="144"/>
      <c r="C40" s="34"/>
      <c r="D40" s="34"/>
      <c r="E40" s="34"/>
      <c r="F40" s="34"/>
      <c r="G40" s="34"/>
      <c r="H40" s="34"/>
      <c r="I40" s="34"/>
      <c r="J40" s="34"/>
      <c r="K40" s="34"/>
      <c r="L40" s="34"/>
      <c r="M40" s="34"/>
      <c r="N40" s="34"/>
      <c r="O40" s="34"/>
      <c r="P40" s="34"/>
      <c r="Q40" s="34"/>
      <c r="R40" s="34"/>
      <c r="S40" s="34"/>
      <c r="T40" s="34"/>
      <c r="U40" s="34"/>
      <c r="V40" s="34"/>
      <c r="W40" s="34"/>
      <c r="X40" s="35"/>
      <c r="Y40" s="35"/>
      <c r="Z40" s="35"/>
      <c r="AA40" s="35"/>
      <c r="AB40" s="35"/>
      <c r="AC40" s="35"/>
      <c r="AD40" s="35"/>
      <c r="AE40" s="35"/>
      <c r="AF40" s="35"/>
      <c r="AG40" s="35"/>
      <c r="AH40" s="35"/>
      <c r="AI40" s="35"/>
      <c r="AJ40" s="35"/>
      <c r="AK40" s="35"/>
      <c r="AL40" s="36"/>
      <c r="AM40" s="35"/>
      <c r="AN40" s="35"/>
      <c r="AO40" s="35"/>
      <c r="AP40" s="35"/>
      <c r="AQ40" s="35"/>
      <c r="AR40" s="35"/>
      <c r="AS40" s="35"/>
      <c r="AT40" s="35"/>
      <c r="AU40" s="35"/>
      <c r="AV40" s="34"/>
      <c r="AW40" s="145"/>
      <c r="AX40" s="1"/>
      <c r="AY40" s="1"/>
      <c r="AZ40" s="1"/>
      <c r="BA40" s="1"/>
    </row>
    <row r="41" spans="2:54" ht="12.75" customHeight="1" x14ac:dyDescent="0.2">
      <c r="B41" s="149"/>
      <c r="C41" s="150"/>
      <c r="D41" s="150"/>
      <c r="E41" s="150"/>
      <c r="F41" s="150"/>
      <c r="G41" s="150"/>
      <c r="H41" s="150"/>
      <c r="I41" s="150"/>
      <c r="J41" s="150"/>
      <c r="K41" s="34"/>
      <c r="L41" s="151"/>
      <c r="M41" s="152"/>
      <c r="N41" s="152"/>
      <c r="O41" s="152"/>
      <c r="P41" s="152"/>
      <c r="Q41" s="152"/>
      <c r="R41" s="152"/>
      <c r="S41" s="401" t="s">
        <v>50</v>
      </c>
      <c r="T41" s="402"/>
      <c r="U41" s="402"/>
      <c r="V41" s="402"/>
      <c r="W41" s="402"/>
      <c r="X41" s="402"/>
      <c r="Y41" s="402"/>
      <c r="Z41" s="402"/>
      <c r="AA41" s="402"/>
      <c r="AB41" s="402"/>
      <c r="AC41" s="402"/>
      <c r="AD41" s="402"/>
      <c r="AE41" s="402"/>
      <c r="AF41" s="34"/>
      <c r="AG41" s="34"/>
      <c r="AH41" s="34"/>
      <c r="AI41" s="34"/>
      <c r="AJ41" s="34"/>
      <c r="AK41" s="34"/>
      <c r="AL41" s="34"/>
      <c r="AM41" s="34"/>
      <c r="AN41" s="34"/>
      <c r="AO41" s="34"/>
      <c r="AP41" s="34"/>
      <c r="AQ41" s="34"/>
      <c r="AR41" s="34"/>
      <c r="AS41" s="34"/>
      <c r="AT41" s="34"/>
      <c r="AU41" s="34"/>
      <c r="AV41" s="34"/>
      <c r="AW41" s="145"/>
      <c r="BA41" s="63">
        <f>IF(AND(J14&lt;=10,J45&gt;10,K13&gt;0,J44&gt;=10),10,IF(AND(J14&lt;=10,J45&gt;10,K13&gt;0,J44&lt;10,J44+10-J14&gt;10),10,))</f>
        <v>0</v>
      </c>
      <c r="BB41" s="63">
        <f>IF(AND(AB33&lt;=10,AB54&gt;10,Y34&gt;0,Y54&gt;=10),10,IF(AND(AB33&lt;=10,AB54&gt;10,Y34&gt;0,Y54&lt;10,Y54+10-AB33&gt;10),10,))</f>
        <v>0</v>
      </c>
    </row>
    <row r="42" spans="2:54" ht="10.7" customHeight="1" x14ac:dyDescent="0.2">
      <c r="B42" s="153"/>
      <c r="C42" s="380" t="s">
        <v>6</v>
      </c>
      <c r="D42" s="380"/>
      <c r="E42" s="380"/>
      <c r="F42" s="380"/>
      <c r="G42" s="380"/>
      <c r="H42" s="380"/>
      <c r="I42" s="380"/>
      <c r="J42" s="380"/>
      <c r="K42" s="381"/>
      <c r="L42" s="380" t="s">
        <v>7</v>
      </c>
      <c r="M42" s="380"/>
      <c r="N42" s="380"/>
      <c r="O42" s="380"/>
      <c r="P42" s="380"/>
      <c r="Q42" s="380"/>
      <c r="R42" s="380"/>
      <c r="S42" s="380"/>
      <c r="T42" s="381"/>
      <c r="U42" s="380" t="s">
        <v>8</v>
      </c>
      <c r="V42" s="380"/>
      <c r="W42" s="380"/>
      <c r="X42" s="380"/>
      <c r="Y42" s="380"/>
      <c r="Z42" s="380"/>
      <c r="AA42" s="380"/>
      <c r="AB42" s="380"/>
      <c r="AC42" s="381"/>
      <c r="AD42" s="380" t="s">
        <v>9</v>
      </c>
      <c r="AE42" s="380"/>
      <c r="AF42" s="380"/>
      <c r="AG42" s="380"/>
      <c r="AH42" s="380"/>
      <c r="AI42" s="380"/>
      <c r="AJ42" s="380"/>
      <c r="AK42" s="380"/>
      <c r="AL42" s="381"/>
      <c r="AM42" s="380" t="s">
        <v>10</v>
      </c>
      <c r="AN42" s="380"/>
      <c r="AO42" s="380"/>
      <c r="AP42" s="380"/>
      <c r="AQ42" s="380"/>
      <c r="AR42" s="380"/>
      <c r="AS42" s="380"/>
      <c r="AT42" s="380"/>
      <c r="AU42" s="381"/>
      <c r="AV42" s="382" t="s">
        <v>48</v>
      </c>
      <c r="AW42" s="236"/>
      <c r="BA42" s="63">
        <f>IF(AND(J14&lt;=10,J45&gt;10,K13&gt;0,J44&lt;10,J44+10-J14&lt;=10),J44+10-J14,IF(AND(J14&lt;=10,J45&gt;10,K13=0,J13+J14+J44+10-J14-K11&gt;10),10,IF(AND(J14&lt;=10,J45&gt;10,K13=0,J13+J14+J44+10-J14-K11&lt;0),0,IF(AND(J14&lt;=10,J45&gt;10,K13=0,J13+J14+J44+10-J14-K11&gt;0,J13+J14+J44+10-J14-K11&lt;=10),J13+J14+J44+10-J14-K11,BA41))))</f>
        <v>0</v>
      </c>
      <c r="BB42" s="63">
        <f>IF(AND(AB33&lt;=10,AB54&gt;10,Y34&gt;0,Y54&lt;10,Y54+10-AB33&lt;=10),Y54+10-AB33,IF(AND(AB33&lt;=10,AB54&gt;10,Y34=0,Y33+AB33+Y54+10-AB33-K11&gt;10),10,IF(AND(AB33&lt;=10,AB54&gt;10,Y34=0,Y33+AB33+Y54+10-AB33-K11&lt;0),0,IF(AND(AB33&lt;=10,AB54&gt;10,Y34=0,Y33+AB33+Y54+10-AB33-K11&gt;0,Y33+AB33+Y54+10-AB33-K11&lt;=10),Y33+AB33+Y54+10-AB33-K11,BB41))))</f>
        <v>0</v>
      </c>
    </row>
    <row r="43" spans="2:54" ht="10.7" customHeight="1" thickBot="1" x14ac:dyDescent="0.25">
      <c r="B43" s="154"/>
      <c r="C43" s="37" t="s">
        <v>1</v>
      </c>
      <c r="D43" s="38" t="s">
        <v>2</v>
      </c>
      <c r="E43" s="38" t="s">
        <v>3</v>
      </c>
      <c r="F43" s="38" t="s">
        <v>1</v>
      </c>
      <c r="G43" s="38" t="s">
        <v>4</v>
      </c>
      <c r="H43" s="39" t="s">
        <v>5</v>
      </c>
      <c r="I43" s="40" t="s">
        <v>53</v>
      </c>
      <c r="J43" s="41" t="s">
        <v>0</v>
      </c>
      <c r="K43" s="42" t="s">
        <v>47</v>
      </c>
      <c r="L43" s="37" t="s">
        <v>1</v>
      </c>
      <c r="M43" s="38" t="s">
        <v>2</v>
      </c>
      <c r="N43" s="38" t="s">
        <v>3</v>
      </c>
      <c r="O43" s="38" t="s">
        <v>1</v>
      </c>
      <c r="P43" s="38" t="s">
        <v>4</v>
      </c>
      <c r="Q43" s="39" t="s">
        <v>5</v>
      </c>
      <c r="R43" s="40" t="s">
        <v>53</v>
      </c>
      <c r="S43" s="41" t="s">
        <v>0</v>
      </c>
      <c r="T43" s="42" t="s">
        <v>47</v>
      </c>
      <c r="U43" s="37" t="s">
        <v>1</v>
      </c>
      <c r="V43" s="38" t="s">
        <v>2</v>
      </c>
      <c r="W43" s="38" t="s">
        <v>3</v>
      </c>
      <c r="X43" s="38" t="s">
        <v>1</v>
      </c>
      <c r="Y43" s="38" t="s">
        <v>4</v>
      </c>
      <c r="Z43" s="39" t="s">
        <v>5</v>
      </c>
      <c r="AA43" s="40" t="s">
        <v>53</v>
      </c>
      <c r="AB43" s="41" t="s">
        <v>0</v>
      </c>
      <c r="AC43" s="42" t="s">
        <v>47</v>
      </c>
      <c r="AD43" s="37" t="s">
        <v>1</v>
      </c>
      <c r="AE43" s="38" t="s">
        <v>2</v>
      </c>
      <c r="AF43" s="38" t="s">
        <v>3</v>
      </c>
      <c r="AG43" s="38" t="s">
        <v>1</v>
      </c>
      <c r="AH43" s="38" t="s">
        <v>4</v>
      </c>
      <c r="AI43" s="39" t="s">
        <v>5</v>
      </c>
      <c r="AJ43" s="40" t="s">
        <v>53</v>
      </c>
      <c r="AK43" s="41" t="s">
        <v>0</v>
      </c>
      <c r="AL43" s="42" t="s">
        <v>47</v>
      </c>
      <c r="AM43" s="37" t="s">
        <v>1</v>
      </c>
      <c r="AN43" s="38" t="s">
        <v>2</v>
      </c>
      <c r="AO43" s="38" t="s">
        <v>3</v>
      </c>
      <c r="AP43" s="38" t="s">
        <v>1</v>
      </c>
      <c r="AQ43" s="38" t="s">
        <v>4</v>
      </c>
      <c r="AR43" s="39" t="s">
        <v>5</v>
      </c>
      <c r="AS43" s="40" t="s">
        <v>53</v>
      </c>
      <c r="AT43" s="41" t="s">
        <v>0</v>
      </c>
      <c r="AU43" s="42" t="s">
        <v>47</v>
      </c>
      <c r="AV43" s="383"/>
      <c r="AW43" s="238"/>
      <c r="AX43" s="20"/>
      <c r="AY43" s="20"/>
      <c r="BA43" s="63">
        <f>IF(AND(J14&lt;=10,J45&lt;=10,J14+J45&gt;=10,K13&gt;0,J44&lt;10,J44+10-J14&lt;=10),J44+10-J14,IF(AND(J14&lt;=10,J45&lt;=10,J14+J45&gt;=10,K13=0,J13+J14+J44+10-J14-K11&gt;10),10,IF(AND(J14&lt;=10,J45&lt;=10,J14+J45&gt;=10,K13=0,J13+J14+J44+10-J14-K11&lt;0),0,IF(AND(J14&lt;=10,J45&lt;=10,J14+J45&gt;=10,K13=0,J13+J14+J44+10-J14-K11&gt;0,J13+J14+J44+10-J14-K11&lt;=10),J13+J14+J44+10-J14-K11,BA42))))</f>
        <v>0</v>
      </c>
      <c r="BB43" s="63">
        <f>IF(AND(AB33&lt;=10,AB54&lt;=10,AB33+AB54&gt;=10,Y34&gt;0,Y54&lt;10,Y54+10-AB33&lt;=10),Y54+10-AB33,IF(AND(AB33&lt;=10,AB54&lt;=10,AB33+AB54&gt;=10,Y34=0,Y33+AB33+Y54+10-AB33-K11&gt;10),10,IF(AND(AB33&lt;=10,AB54&lt;=10,AB33+AB54&gt;=10,Y34=0,Y33+AB33+Y54+10-AB33-K11&lt;0),0,IF(AND(AB33&lt;=10,AB54&lt;=10,AB33+AB54&gt;=10,Y34=0,Y33+AB33+Y54+10-AB33-K11&gt;0,Y33+AB33+Y54+10-AB33-K11&lt;=10),Y33+AB33+Y54+10-AB33-K11,BB42))))</f>
        <v>0</v>
      </c>
    </row>
    <row r="44" spans="2:54" ht="10.7" customHeight="1" x14ac:dyDescent="0.2">
      <c r="B44" s="43" t="s">
        <v>18</v>
      </c>
      <c r="C44" s="44"/>
      <c r="D44" s="45"/>
      <c r="E44" s="45"/>
      <c r="F44" s="45"/>
      <c r="G44" s="45"/>
      <c r="H44" s="23"/>
      <c r="I44" s="46"/>
      <c r="J44" s="47">
        <f>SUM(C44:I44)</f>
        <v>0</v>
      </c>
      <c r="K44" s="393">
        <f>IF(AND(J14&gt;=10,K13&gt;0,J44&gt;=10),10,IF(AND(J14&gt;=10,K13&gt;0,J44&lt;10),J44,IF(AND(J14&gt;=10,K13=0,(J13+10+J44-K11)&gt;0,(J13+10+J44-K11)&lt;10),(J13+10+J44-K11),IF(AND(J14&gt;=10,K13=0,(J13+10+J44-K11)&gt;10),10,IF(AND(J14&gt;=10,K13=0,J14+10+J44-K11&lt;0),0,IF(AND(J14&lt;=10,J14+J45&lt;10,K13&gt;0,J44+J45&lt;=10),J44+J45,BA44))))))</f>
        <v>0</v>
      </c>
      <c r="L44" s="44"/>
      <c r="M44" s="45"/>
      <c r="N44" s="45"/>
      <c r="O44" s="45"/>
      <c r="P44" s="45"/>
      <c r="Q44" s="23"/>
      <c r="R44" s="46"/>
      <c r="S44" s="47">
        <f>SUM(L44:R44)</f>
        <v>0</v>
      </c>
      <c r="T44" s="393">
        <f>IF(AND(S14&gt;=10,T13&gt;0,S44&gt;=10),10,IF(AND(S14&gt;=10,T13&gt;0,S44&lt;10),S44,IF(AND(S14&gt;=10,T13=0,(S13+10+S44-T11)&gt;0,(S13+10+S44-T11)&lt;10),(S13+10+S44-T11),IF(AND(S14&gt;=10,T13=0,(S13+10+S44-T11)&gt;10),10,IF(AND(S14&gt;=10,T13=0,S14+10+S44-T11&lt;0),0,IF(AND(S14&lt;=10,S14+S45&lt;10,T13&gt;0,S44+S45&lt;=10),S44+S45,BA49))))))</f>
        <v>0</v>
      </c>
      <c r="U44" s="44"/>
      <c r="V44" s="45"/>
      <c r="W44" s="45"/>
      <c r="X44" s="45"/>
      <c r="Y44" s="45"/>
      <c r="Z44" s="23"/>
      <c r="AA44" s="46"/>
      <c r="AB44" s="47">
        <f>SUM(U44:AA44)</f>
        <v>0</v>
      </c>
      <c r="AC44" s="393">
        <f>IF(AND(AB14&gt;=10,AC13&gt;0,AB44&gt;=10),10,IF(AND(AB14&gt;=10,AC13&gt;0,AB44&lt;10),AB44,IF(AND(AB14&gt;=10,AC13=0,(AB13+10+AB44-AC11)&gt;0,(AB13+10+AB44-AC11)&lt;10),(AB13+10+AB44-AC11),IF(AND(AB14&gt;=10,AC13=0,(AB13+10+AB44-AC11)&gt;10),10,IF(AND(AB14&gt;=10,AC13=0,AB14+10+AB44-AC11&lt;0),0,IF(AND(AB14&lt;=10,AB14+AB45&lt;10,AC13&gt;0,AB44+AB45&lt;=10),AB44+AB45,BA54))))))</f>
        <v>0</v>
      </c>
      <c r="AD44" s="44">
        <v>0</v>
      </c>
      <c r="AE44" s="45"/>
      <c r="AF44" s="45"/>
      <c r="AG44" s="45"/>
      <c r="AH44" s="45"/>
      <c r="AI44" s="23"/>
      <c r="AJ44" s="46"/>
      <c r="AK44" s="47">
        <f>SUM(AD44:AJ44)</f>
        <v>0</v>
      </c>
      <c r="AL44" s="393">
        <f>IF(AND(AK14&gt;=10,AL13&gt;0,AK44&gt;=10),10,IF(AND(AK14&gt;=10,AL13&gt;0,AK44&lt;10),AK44,IF(AND(AK14&gt;=10,AL13=0,(AK13+10+AK44-AL11)&gt;0,(AK13+10+AK44-AL11)&lt;10),(AK13+10+AK44-AL11),IF(AND(AK14&gt;=10,AL13=0,(AK13+10+AK44-AL11)&gt;10),10,IF(AND(AK14&gt;=10,AL13=0,AK14+10+AK44-AL11&lt;0),0,IF(AND(AK14&lt;=10,AK14+AK45&lt;10,AL13&gt;0,AK44+AK45&lt;=10),AK44+AK45,BA59))))))</f>
        <v>0</v>
      </c>
      <c r="AM44" s="48"/>
      <c r="AN44" s="45"/>
      <c r="AO44" s="45"/>
      <c r="AP44" s="45"/>
      <c r="AQ44" s="45"/>
      <c r="AR44" s="23"/>
      <c r="AS44" s="46"/>
      <c r="AT44" s="47">
        <f>SUM(AM44:AS44)</f>
        <v>0</v>
      </c>
      <c r="AU44" s="393">
        <f>IF(AND(AT14&gt;=10,AU13&gt;0,AT44&gt;=10),10,IF(AND(AT14&gt;=10,AU13&gt;0,AT44&lt;10),AT44,IF(AND(AT14&gt;=10,AU13=0,(AT13+10+AT44-AU11)&gt;0,(AT13+10+AT44-AU11)&lt;10),(AT13+10+AT44-AU11),IF(AND(AT14&gt;=10,AU13=0,(AT13+10+AT44-AU11)&gt;10),10,IF(AND(AT14&gt;=10,AU13=0,AT14+10+AT44-AU11&lt;0),0,IF(AND(AT14&lt;=10,AT14+AT45&lt;10,AU13&gt;0,AT44+AT45&lt;=10),AT44+AT45,BA64))))))</f>
        <v>0</v>
      </c>
      <c r="AV44" s="394">
        <f>SUM(K44,T44,AC44,AL44,AU44)</f>
        <v>0</v>
      </c>
      <c r="AW44" s="395"/>
      <c r="AX44" s="20"/>
      <c r="AY44" s="20"/>
      <c r="BA44" s="63">
        <f>IF(AND(J14&lt;=10,J14+J45&lt;=10,K13&gt;0,J44+J45&gt;10),10,IF(AND(J14&lt;=10,J14+J45&lt;=10,K13=0,SUM(J13,J14,J44,J45,-K11)&lt;=0),0,IF(AND(J14&lt;=10,J14+J45&lt;=10,K13=0,SUM(J13,J14,J44,J45,-K11)&gt;0,SUM(J13,J14,J44,J45,-K11)&lt;=10),SUM(J13,J14,J44,J45,-K11),IF(AND(J14&lt;=10,J14+J45&lt;=10,K13=0,SUM(J13,J14,J44,J45,-K11)&gt;10),10,IF(AND(J14&lt;=10,J45&lt;=10,J14+J45&gt;=10,K13&gt;0,J44&gt;=10),10,IF(AND(J14&lt;=10,J45&lt;=10,J14+J45&gt;=10,K13&gt;0,J44&lt;10,J44+10-J14&gt;10),10,   BA43))))))</f>
        <v>0</v>
      </c>
      <c r="BB44" s="63">
        <f>IF(AND(AB33&lt;=10,AB33+AB54&lt;=10,Y34&gt;0,Y54+AB54&gt;10),10,IF(AND(AB33&lt;=10,AB33+AB54&lt;=10,Y34=0,SUM(Y33,AB33,Y54,AB54,-K11)&lt;=0),0,IF(AND(AB33&lt;=10,AB33+AB54&lt;=10,Y34=0,SUM(Y33,AB33,Y54,AB54,-K11)&gt;0,SUM(Y33,AB33,Y54,AB54,-K11)&lt;=10),SUM(Y33,AB33,Y54,AB54,-K11),IF(AND(AB33&lt;=10,AB33+AB54&lt;=10,Y34=0,SUM(Y33,AB33,Y54,AB54,-K11)&gt;10),10,IF(AND(AB33&lt;=10,AB54&lt;=10,AB33+AB54&gt;=10,Y34&gt;0,Y54&gt;=10),10,IF(AND(AB33&lt;=10,AB54&lt;=10,AB33+AB54&gt;=10,Y34&gt;0,Y54&lt;10,Y54+10-AB33&gt;10),10,   BB43))))))</f>
        <v>0</v>
      </c>
    </row>
    <row r="45" spans="2:54" ht="10.7" customHeight="1" thickBot="1" x14ac:dyDescent="0.25">
      <c r="B45" s="49" t="s">
        <v>19</v>
      </c>
      <c r="C45" s="26"/>
      <c r="D45" s="27"/>
      <c r="E45" s="27"/>
      <c r="F45" s="27"/>
      <c r="G45" s="27"/>
      <c r="H45" s="28"/>
      <c r="I45" s="29"/>
      <c r="J45" s="30">
        <f>SUM(C45:I45)</f>
        <v>0</v>
      </c>
      <c r="K45" s="240"/>
      <c r="L45" s="26"/>
      <c r="M45" s="27"/>
      <c r="N45" s="27"/>
      <c r="O45" s="27"/>
      <c r="P45" s="27"/>
      <c r="Q45" s="28"/>
      <c r="R45" s="29"/>
      <c r="S45" s="30">
        <f>SUM(L45:R45)</f>
        <v>0</v>
      </c>
      <c r="T45" s="240"/>
      <c r="U45" s="26"/>
      <c r="V45" s="27"/>
      <c r="W45" s="27"/>
      <c r="X45" s="27"/>
      <c r="Y45" s="27"/>
      <c r="Z45" s="28"/>
      <c r="AA45" s="29"/>
      <c r="AB45" s="30">
        <f>SUM(U45:AA45)</f>
        <v>0</v>
      </c>
      <c r="AC45" s="240"/>
      <c r="AD45" s="26"/>
      <c r="AE45" s="27"/>
      <c r="AF45" s="27"/>
      <c r="AG45" s="27"/>
      <c r="AH45" s="27"/>
      <c r="AI45" s="28"/>
      <c r="AJ45" s="29"/>
      <c r="AK45" s="30">
        <f>SUM(AD45:AJ45)</f>
        <v>0</v>
      </c>
      <c r="AL45" s="240"/>
      <c r="AM45" s="26"/>
      <c r="AN45" s="27"/>
      <c r="AO45" s="27"/>
      <c r="AP45" s="27"/>
      <c r="AQ45" s="27"/>
      <c r="AR45" s="28"/>
      <c r="AS45" s="29"/>
      <c r="AT45" s="30">
        <f>SUM(AM45:AS45)</f>
        <v>0</v>
      </c>
      <c r="AU45" s="240"/>
      <c r="AV45" s="261"/>
      <c r="AW45" s="262"/>
      <c r="AX45" s="20"/>
      <c r="AY45" s="20"/>
      <c r="BA45" s="64"/>
      <c r="BB45" s="64"/>
    </row>
    <row r="46" spans="2:54" ht="8.85" customHeight="1" thickBot="1" x14ac:dyDescent="0.25">
      <c r="B46" s="155"/>
      <c r="C46" s="50"/>
      <c r="D46" s="50"/>
      <c r="E46" s="50"/>
      <c r="F46" s="50"/>
      <c r="G46" s="50"/>
      <c r="H46" s="50"/>
      <c r="I46" s="50"/>
      <c r="J46" s="50"/>
      <c r="K46" s="50"/>
      <c r="L46" s="50"/>
      <c r="M46" s="50"/>
      <c r="N46" s="50"/>
      <c r="O46" s="50"/>
      <c r="P46" s="50"/>
      <c r="Q46" s="50"/>
      <c r="R46" s="50"/>
      <c r="S46" s="50"/>
      <c r="T46" s="50"/>
      <c r="U46" s="50"/>
      <c r="V46" s="50"/>
      <c r="W46" s="50"/>
      <c r="X46" s="50"/>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145"/>
      <c r="BA46" s="63">
        <f>IF(AND(S14&lt;=10,S45&gt;10,T13&gt;0,S44&gt;=10),10,IF(AND(S14&lt;=10,S45&gt;10,T13&gt;0,S44&lt;10,S44+10-S14&gt;10),10,))</f>
        <v>0</v>
      </c>
      <c r="BB46" s="63">
        <f>IF(AND(AF33&lt;=10,AF54&gt;10,AD34&gt;0,AD54&gt;=10),10,IF(AND(AF33&lt;=10,AF54&gt;10,AD34&gt;0,AD54&lt;10,AD54+10-AF33&gt;10),10,))</f>
        <v>0</v>
      </c>
    </row>
    <row r="47" spans="2:54" ht="10.7" customHeight="1" thickBot="1" x14ac:dyDescent="0.25">
      <c r="B47" s="33" t="s">
        <v>17</v>
      </c>
      <c r="C47" s="267" t="s">
        <v>14</v>
      </c>
      <c r="D47" s="297"/>
      <c r="E47" s="297"/>
      <c r="F47" s="297"/>
      <c r="G47" s="297"/>
      <c r="H47" s="297"/>
      <c r="I47" s="297"/>
      <c r="J47" s="297"/>
      <c r="K47" s="297"/>
      <c r="L47" s="298"/>
      <c r="M47" s="403"/>
      <c r="N47" s="404"/>
      <c r="O47" s="404"/>
      <c r="P47" s="404"/>
      <c r="Q47" s="405"/>
      <c r="R47" s="122"/>
      <c r="S47" s="265"/>
      <c r="T47" s="406"/>
      <c r="U47" s="407"/>
      <c r="V47" s="407"/>
      <c r="W47" s="407"/>
      <c r="X47" s="408"/>
      <c r="Y47" s="302" t="s">
        <v>12</v>
      </c>
      <c r="Z47" s="266"/>
      <c r="AA47" s="115"/>
      <c r="AB47" s="267" t="s">
        <v>13</v>
      </c>
      <c r="AC47" s="268"/>
      <c r="AD47" s="302" t="s">
        <v>12</v>
      </c>
      <c r="AE47" s="266"/>
      <c r="AF47" s="267" t="s">
        <v>13</v>
      </c>
      <c r="AG47" s="268"/>
      <c r="AH47" s="302" t="s">
        <v>12</v>
      </c>
      <c r="AI47" s="266"/>
      <c r="AJ47" s="115"/>
      <c r="AK47" s="267" t="s">
        <v>13</v>
      </c>
      <c r="AL47" s="268"/>
      <c r="AM47" s="302" t="s">
        <v>12</v>
      </c>
      <c r="AN47" s="266"/>
      <c r="AO47" s="267" t="s">
        <v>13</v>
      </c>
      <c r="AP47" s="268"/>
      <c r="AQ47" s="302" t="s">
        <v>12</v>
      </c>
      <c r="AR47" s="266"/>
      <c r="AS47" s="115"/>
      <c r="AT47" s="267" t="s">
        <v>13</v>
      </c>
      <c r="AU47" s="268"/>
      <c r="AV47" s="51"/>
      <c r="AW47" s="156"/>
      <c r="AX47" s="7"/>
      <c r="BA47" s="63">
        <f>IF(AND(S14&lt;=10,S45&gt;10,T13&gt;0,S44&lt;10,S44+10-S14&lt;=10),S44+10-S14,IF(AND(S14&lt;=10,S45&gt;10,T13=0,S13+S14+S44+10-S14-T11&gt;10),10,IF(AND(S14&lt;=10,S45&gt;10,T13=0,S13+S14+S44+10-S14-T11&lt;0),0,IF(AND(S14&lt;=10,S45&gt;10,T13=0,S13+S14+S44+10-S14-T11&gt;0,S13+S14+S44+10-S14-T11&lt;=10),S13+S14+S44+10-S14-T11,BA46))))</f>
        <v>0</v>
      </c>
      <c r="BB47" s="63">
        <f>IF(AND(AF33&lt;=10,AF54&gt;10,AD34&gt;0,AD54&lt;10,AD54+10-AF33&lt;=10),AD54+10-AF33,IF(AND(AF33&lt;=10,AF54&gt;10,AD34=0,AD33+AF33+AD54+10-AF33-T11&gt;10),10,IF(AND(AF33&lt;=10,AF54&gt;10,AD34=0,AD33+AF33+AD54+10-AF33-T11&lt;0),0,IF(AND(AF33&lt;=10,AF54&gt;10,AD34=0,AD33+AF33+AD54+10-AF33-T11&gt;0,AD33+AF33+AD54+10-AF33-T11&lt;=10),AD33+AF33+AD54+10-AF33-T11,BB46))))</f>
        <v>0</v>
      </c>
    </row>
    <row r="48" spans="2:54" x14ac:dyDescent="0.2">
      <c r="B48" s="146">
        <v>1</v>
      </c>
      <c r="C48" s="409"/>
      <c r="D48" s="410"/>
      <c r="E48" s="410"/>
      <c r="F48" s="410"/>
      <c r="G48" s="410"/>
      <c r="H48" s="410"/>
      <c r="I48" s="410"/>
      <c r="J48" s="410"/>
      <c r="K48" s="410"/>
      <c r="L48" s="411"/>
      <c r="M48" s="412"/>
      <c r="N48" s="413"/>
      <c r="O48" s="413"/>
      <c r="P48" s="413"/>
      <c r="Q48" s="414"/>
      <c r="R48" s="112"/>
      <c r="S48" s="308"/>
      <c r="T48" s="415"/>
      <c r="U48" s="416"/>
      <c r="V48" s="417"/>
      <c r="W48" s="417"/>
      <c r="X48" s="418"/>
      <c r="Y48" s="325"/>
      <c r="Z48" s="313"/>
      <c r="AA48" s="116"/>
      <c r="AB48" s="313"/>
      <c r="AC48" s="314"/>
      <c r="AD48" s="325"/>
      <c r="AE48" s="313"/>
      <c r="AF48" s="313"/>
      <c r="AG48" s="314"/>
      <c r="AH48" s="325"/>
      <c r="AI48" s="313"/>
      <c r="AJ48" s="116"/>
      <c r="AK48" s="313"/>
      <c r="AL48" s="314"/>
      <c r="AM48" s="325"/>
      <c r="AN48" s="313"/>
      <c r="AO48" s="313"/>
      <c r="AP48" s="314"/>
      <c r="AQ48" s="325"/>
      <c r="AR48" s="313"/>
      <c r="AS48" s="116"/>
      <c r="AT48" s="313"/>
      <c r="AU48" s="314"/>
      <c r="AV48" s="51"/>
      <c r="AW48" s="156"/>
      <c r="AX48" s="7"/>
      <c r="BA48" s="63">
        <f>IF(AND(S14&lt;=10,S45&lt;=10,S14+S45&gt;=10,T13&gt;0,S44&lt;10,S44+10-S14&lt;=10),S44+10-S14,IF(AND(S14&lt;=10,S45&lt;=10,S14+S45&gt;=10,T13=0,S13+S14+S44+10-S14-T11&gt;10),10,IF(AND(S14&lt;=10,S45&lt;=10,S14+S45&gt;=10,T13=0,S13+S14+S44+10-S14-T11&lt;0),0,IF(AND(S14&lt;=10,S45&lt;=10,S14+S45&gt;=10,T13=0,S13+S14+S44+10-S14-T11&gt;0,S13+S14+S44+10-S14-T11&lt;=10),S13+S14+S44+10-S14-T11,BA47))))</f>
        <v>0</v>
      </c>
      <c r="BB48" s="63">
        <f>IF(AND(AF33&lt;=10,AF54&lt;=10,AF33+AF54&gt;=10,AD34&gt;0,AD54&lt;10,AD54+10-AF33&lt;=10),AD54+10-AF33,IF(AND(AF33&lt;=10,AF54&lt;=10,AF33+AF54&gt;=10,AD34=0,AD33+AF33+AD54+10-AF33-T11&gt;10),10,IF(AND(AF33&lt;=10,AF54&lt;=10,AF33+AF54&gt;=10,AD34=0,AD33+AF33+AD54+10-AF33-T11&lt;0),0,IF(AND(AF33&lt;=10,AF54&lt;=10,AF33+AF54&gt;=10,AD34=0,AD33+AF33+AD54+10-AF33-T11&gt;0,AD33+AF33+AD54+10-AF33-T11&lt;=10),AD33+AF33+AD54+10-AF33-T11,BB47))))</f>
        <v>0</v>
      </c>
    </row>
    <row r="49" spans="2:54" x14ac:dyDescent="0.2">
      <c r="B49" s="147">
        <v>2</v>
      </c>
      <c r="C49" s="419"/>
      <c r="D49" s="419"/>
      <c r="E49" s="419"/>
      <c r="F49" s="419"/>
      <c r="G49" s="419"/>
      <c r="H49" s="419"/>
      <c r="I49" s="419"/>
      <c r="J49" s="419"/>
      <c r="K49" s="419"/>
      <c r="L49" s="233"/>
      <c r="M49" s="306"/>
      <c r="N49" s="234"/>
      <c r="O49" s="234"/>
      <c r="P49" s="234"/>
      <c r="Q49" s="255"/>
      <c r="R49" s="123"/>
      <c r="S49" s="318"/>
      <c r="T49" s="326"/>
      <c r="U49" s="420"/>
      <c r="V49" s="421"/>
      <c r="W49" s="421"/>
      <c r="X49" s="422"/>
      <c r="Y49" s="324"/>
      <c r="Z49" s="250"/>
      <c r="AA49" s="114"/>
      <c r="AB49" s="250"/>
      <c r="AC49" s="323"/>
      <c r="AD49" s="324"/>
      <c r="AE49" s="250"/>
      <c r="AF49" s="250"/>
      <c r="AG49" s="323"/>
      <c r="AH49" s="324"/>
      <c r="AI49" s="250"/>
      <c r="AJ49" s="114"/>
      <c r="AK49" s="250"/>
      <c r="AL49" s="323"/>
      <c r="AM49" s="324"/>
      <c r="AN49" s="250"/>
      <c r="AO49" s="250"/>
      <c r="AP49" s="323"/>
      <c r="AQ49" s="324"/>
      <c r="AR49" s="250"/>
      <c r="AS49" s="114"/>
      <c r="AT49" s="250"/>
      <c r="AU49" s="323"/>
      <c r="AV49" s="51"/>
      <c r="AW49" s="156"/>
      <c r="AX49" s="7"/>
      <c r="BA49" s="63">
        <f>IF(AND(S14&lt;=10,S14+S45&lt;=10,T13&gt;0,S44+S45&gt;10),10,IF(AND(S14&lt;=10,S14+S45&lt;=10,T13=0,SUM(S13,S14,S44,S45,-T11)&lt;=0),0,IF(AND(S14&lt;=10,S14+S45&lt;=10,T13=0,SUM(S13,S14,S44,S45,-T11)&gt;0,SUM(S13,S14,S44,S45,-T11)&lt;=10),SUM(S13,S14,S44,S45,-T11),IF(AND(S14&lt;=10,S14+S45&lt;=10,T13=0,SUM(S13,S14,S44,S45,-T11)&gt;10),10,IF(AND(S14&lt;=10,S45&lt;=10,S14+S45&gt;=10,T13&gt;0,S44&gt;=10),10,IF(AND(S14&lt;=10,S45&lt;=10,S14+S45&gt;=10,T13&gt;0,S44&lt;10,S44+10-S14&gt;10),10,   BA48))))))</f>
        <v>0</v>
      </c>
      <c r="BB49" s="63">
        <f>IF(AND(AF33&lt;=10,AF33+AF54&lt;=10,AD34&gt;0,AD54+AF54&gt;10),10,IF(AND(AF33&lt;=10,AF33+AF54&lt;=10,AD34=0,SUM(AD33,AF33,AD54,AF54,-T11)&lt;=0),0,IF(AND(AF33&lt;=10,AF33+AF54&lt;=10,AD34=0,SUM(AD33,AF33,AD54,AF54,-T11)&gt;0,SUM(AD33,AF33,AD54,AF54,-T11)&lt;=10),SUM(AD33,AF33,AD54,AF54,-T11),IF(AND(AF33&lt;=10,AF33+AF54&lt;=10,AD34=0,SUM(AD33,AF33,AD54,AF54,-T11)&gt;10),10,IF(AND(AF33&lt;=10,AF54&lt;=10,AF33+AF54&gt;=10,AD34&gt;0,AD54&gt;=10),10,IF(AND(AF33&lt;=10,AF54&lt;=10,AF33+AF54&gt;=10,AD34&gt;0,AD54&lt;10,AD54+10-AF33&gt;10),10,   BB48))))))</f>
        <v>0</v>
      </c>
    </row>
    <row r="50" spans="2:54" x14ac:dyDescent="0.2">
      <c r="B50" s="147">
        <v>3</v>
      </c>
      <c r="C50" s="233"/>
      <c r="D50" s="234"/>
      <c r="E50" s="234"/>
      <c r="F50" s="234"/>
      <c r="G50" s="234"/>
      <c r="H50" s="234"/>
      <c r="I50" s="234"/>
      <c r="J50" s="234"/>
      <c r="K50" s="234"/>
      <c r="L50" s="255"/>
      <c r="M50" s="423"/>
      <c r="N50" s="424"/>
      <c r="O50" s="424"/>
      <c r="P50" s="424"/>
      <c r="Q50" s="425"/>
      <c r="R50" s="123"/>
      <c r="S50" s="318"/>
      <c r="T50" s="326"/>
      <c r="U50" s="420"/>
      <c r="V50" s="421"/>
      <c r="W50" s="421"/>
      <c r="X50" s="422"/>
      <c r="Y50" s="324"/>
      <c r="Z50" s="250"/>
      <c r="AA50" s="114"/>
      <c r="AB50" s="250"/>
      <c r="AC50" s="323"/>
      <c r="AD50" s="324"/>
      <c r="AE50" s="250"/>
      <c r="AF50" s="250"/>
      <c r="AG50" s="323"/>
      <c r="AH50" s="324"/>
      <c r="AI50" s="250"/>
      <c r="AJ50" s="114"/>
      <c r="AK50" s="250"/>
      <c r="AL50" s="323"/>
      <c r="AM50" s="324"/>
      <c r="AN50" s="250"/>
      <c r="AO50" s="250"/>
      <c r="AP50" s="323"/>
      <c r="AQ50" s="324"/>
      <c r="AR50" s="250"/>
      <c r="AS50" s="114"/>
      <c r="AT50" s="250"/>
      <c r="AU50" s="323"/>
      <c r="AV50" s="51"/>
      <c r="AW50" s="156"/>
      <c r="AX50" s="52"/>
      <c r="BA50" s="64"/>
      <c r="BB50" s="64"/>
    </row>
    <row r="51" spans="2:54" x14ac:dyDescent="0.2">
      <c r="B51" s="147">
        <v>4</v>
      </c>
      <c r="C51" s="233"/>
      <c r="D51" s="234"/>
      <c r="E51" s="234"/>
      <c r="F51" s="234"/>
      <c r="G51" s="234"/>
      <c r="H51" s="234"/>
      <c r="I51" s="234"/>
      <c r="J51" s="234"/>
      <c r="K51" s="234"/>
      <c r="L51" s="255"/>
      <c r="M51" s="317"/>
      <c r="N51" s="318"/>
      <c r="O51" s="318"/>
      <c r="P51" s="318"/>
      <c r="Q51" s="326"/>
      <c r="R51" s="123"/>
      <c r="S51" s="318"/>
      <c r="T51" s="326"/>
      <c r="U51" s="426"/>
      <c r="V51" s="427"/>
      <c r="W51" s="427"/>
      <c r="X51" s="428"/>
      <c r="Y51" s="320"/>
      <c r="Z51" s="321"/>
      <c r="AA51" s="114"/>
      <c r="AB51" s="322"/>
      <c r="AC51" s="319"/>
      <c r="AD51" s="320"/>
      <c r="AE51" s="321"/>
      <c r="AF51" s="322"/>
      <c r="AG51" s="319"/>
      <c r="AH51" s="320"/>
      <c r="AI51" s="321"/>
      <c r="AJ51" s="114"/>
      <c r="AK51" s="322"/>
      <c r="AL51" s="319"/>
      <c r="AM51" s="320"/>
      <c r="AN51" s="321"/>
      <c r="AO51" s="322"/>
      <c r="AP51" s="319"/>
      <c r="AQ51" s="320"/>
      <c r="AR51" s="321"/>
      <c r="AS51" s="114"/>
      <c r="AT51" s="322"/>
      <c r="AU51" s="319"/>
      <c r="AV51" s="51"/>
      <c r="AW51" s="156"/>
      <c r="AX51" s="7"/>
      <c r="BA51" s="63">
        <f>IF(AND(AB14&lt;=10,AB45&gt;10,AC13&gt;0,AB44&gt;=10),10,IF(AND(AB14&lt;=10,AB45&gt;10,AC13&gt;0,AB44&lt;10,AB44+10-AB14&gt;10),10,))</f>
        <v>0</v>
      </c>
      <c r="BB51" s="63">
        <f>IF(AND(AK33&lt;=10,AK54&gt;10,AH34&gt;0,AH54&gt;=10),10,IF(AND(AK33&lt;=10,AK54&gt;10,AH34&gt;0,AH54&lt;10,AH54+10-AK33&gt;10),10,))</f>
        <v>0</v>
      </c>
    </row>
    <row r="52" spans="2:54" x14ac:dyDescent="0.2">
      <c r="B52" s="147">
        <v>5</v>
      </c>
      <c r="C52" s="233"/>
      <c r="D52" s="234"/>
      <c r="E52" s="234"/>
      <c r="F52" s="234"/>
      <c r="G52" s="234"/>
      <c r="H52" s="234"/>
      <c r="I52" s="234"/>
      <c r="J52" s="234"/>
      <c r="K52" s="234"/>
      <c r="L52" s="255"/>
      <c r="M52" s="317"/>
      <c r="N52" s="318"/>
      <c r="O52" s="318"/>
      <c r="P52" s="318"/>
      <c r="Q52" s="326"/>
      <c r="R52" s="123"/>
      <c r="S52" s="318"/>
      <c r="T52" s="326"/>
      <c r="U52" s="426"/>
      <c r="V52" s="427"/>
      <c r="W52" s="427"/>
      <c r="X52" s="428"/>
      <c r="Y52" s="320"/>
      <c r="Z52" s="321"/>
      <c r="AA52" s="114"/>
      <c r="AB52" s="322"/>
      <c r="AC52" s="319"/>
      <c r="AD52" s="320"/>
      <c r="AE52" s="321"/>
      <c r="AF52" s="322"/>
      <c r="AG52" s="319"/>
      <c r="AH52" s="320"/>
      <c r="AI52" s="321"/>
      <c r="AJ52" s="114"/>
      <c r="AK52" s="322"/>
      <c r="AL52" s="319"/>
      <c r="AM52" s="320"/>
      <c r="AN52" s="321"/>
      <c r="AO52" s="322"/>
      <c r="AP52" s="319"/>
      <c r="AQ52" s="320"/>
      <c r="AR52" s="321"/>
      <c r="AS52" s="114"/>
      <c r="AT52" s="322"/>
      <c r="AU52" s="319"/>
      <c r="AV52" s="51"/>
      <c r="AW52" s="156"/>
      <c r="AX52" s="7"/>
      <c r="BA52" s="63">
        <f>IF(AND(AB14&lt;=10,AB45&gt;10,AC13&gt;0,AB44&lt;10,AB44+10-AB14&lt;=10),AB44+10-AB14,IF(AND(AB14&lt;=10,AB45&gt;10,AC13=0,AB13+AB14+AB44+10-AB14-AC11&gt;10),10,IF(AND(AB14&lt;=10,AB45&gt;10,AC13=0,AB13+AB14+AB44+10-AB14-AC11&lt;0),0,IF(AND(AB14&lt;=10,AB45&gt;10,AC13=0,AB13+AB14+AB44+10-AB14-AC11&gt;0,AB13+AB14+AB44+10-AB14-AC11&lt;=10),AB13+AB14+AB44+10-AB14-AC11,BA51))))</f>
        <v>0</v>
      </c>
      <c r="BB52" s="63">
        <f>IF(AND(AK33&lt;=10,AK54&gt;10,AH34&gt;0,AH54&lt;10,AH54+10-AK33&lt;=10),AH54+10-AK33,IF(AND(AK33&lt;=10,AK54&gt;10,AH34=0,AH33+AK33+AH54+10-AK33-AC11&gt;10),10,IF(AND(AK33&lt;=10,AK54&gt;10,AH34=0,AH33+AK33+AH54+10-AK33-AC11&lt;0),0,IF(AND(AK33&lt;=10,AK54&gt;10,AH34=0,AH33+AK33+AH54+10-AK33-AC11&gt;0,AH33+AK33+AH54+10-AK33-AC11&lt;=10),AH33+AK33+AH54+10-AK33-AC11,BB51))))</f>
        <v>0</v>
      </c>
    </row>
    <row r="53" spans="2:54" ht="13.5" thickBot="1" x14ac:dyDescent="0.25">
      <c r="B53" s="157">
        <v>6</v>
      </c>
      <c r="C53" s="233"/>
      <c r="D53" s="234"/>
      <c r="E53" s="234"/>
      <c r="F53" s="234"/>
      <c r="G53" s="234"/>
      <c r="H53" s="234"/>
      <c r="I53" s="234"/>
      <c r="J53" s="234"/>
      <c r="K53" s="234"/>
      <c r="L53" s="255"/>
      <c r="M53" s="317"/>
      <c r="N53" s="318"/>
      <c r="O53" s="318"/>
      <c r="P53" s="318"/>
      <c r="Q53" s="326"/>
      <c r="R53" s="123"/>
      <c r="S53" s="318"/>
      <c r="T53" s="326"/>
      <c r="U53" s="426"/>
      <c r="V53" s="427"/>
      <c r="W53" s="427"/>
      <c r="X53" s="428"/>
      <c r="Y53" s="320"/>
      <c r="Z53" s="321"/>
      <c r="AA53" s="114"/>
      <c r="AB53" s="322"/>
      <c r="AC53" s="319"/>
      <c r="AD53" s="320"/>
      <c r="AE53" s="321"/>
      <c r="AF53" s="322"/>
      <c r="AG53" s="319"/>
      <c r="AH53" s="320"/>
      <c r="AI53" s="321"/>
      <c r="AJ53" s="114"/>
      <c r="AK53" s="322"/>
      <c r="AL53" s="319"/>
      <c r="AM53" s="320"/>
      <c r="AN53" s="321"/>
      <c r="AO53" s="322"/>
      <c r="AP53" s="319"/>
      <c r="AQ53" s="320"/>
      <c r="AR53" s="321"/>
      <c r="AS53" s="114"/>
      <c r="AT53" s="322"/>
      <c r="AU53" s="319"/>
      <c r="AV53" s="51"/>
      <c r="AW53" s="156"/>
      <c r="AX53" s="1"/>
      <c r="AY53" s="1"/>
      <c r="BA53" s="63">
        <f>IF(AND(AB14&lt;=10,AB45&lt;=10,AB14+AB45&gt;=10,AC13&gt;0,AB44&lt;10,AB44+10-AB14&lt;=10),AB44+10-AB14,IF(AND(AB14&lt;=10,AB45&lt;=10,AB14+AB45&gt;=10,AC13=0,AB13+AB14+AB44+10-AB14-AC11&gt;10),10,IF(AND(AB14&lt;=10,AB45&lt;=10,AB14+AB45&gt;=10,AC13=0,AB13+AB14+AB44+10-AB14-AC11&lt;0),0,IF(AND(AB14&lt;=10,AB45&lt;=10,AB14+AB45&gt;=10,AC13=0,AB13+AB14+AB44+10-AB14-AC11&gt;0,AB13+AB14+AB44+10-AB14-AC11&lt;=10),AB13+AB14+AB44+10-AB14-AC11,BA52))))</f>
        <v>0</v>
      </c>
      <c r="BB53" s="63">
        <f>IF(AND(AK33&lt;=10,AK54&lt;=10,AK33+AK54&gt;=10,AH34&gt;0,AH54&lt;10,AH54+10-AK33&lt;=10),AH54+10-AK33,IF(AND(AK33&lt;=10,AK54&lt;=10,AK33+AK54&gt;=10,AH34=0,AH33+AK33+AH54+10-AK33-AC11&gt;10),10,IF(AND(AK33&lt;=10,AK54&lt;=10,AK33+AK54&gt;=10,AH34=0,AH33+AK33+AH54+10-AK33-AC11&lt;0),0,IF(AND(AK33&lt;=10,AK54&lt;=10,AK33+AK54&gt;=10,AH34=0,AH33+AK33+AH54+10-AK33-AC11&gt;0,AH33+AK33+AH54+10-AK33-AC11&lt;=10),AH33+AK33+AH54+10-AK33-AC11,BA52))))</f>
        <v>0</v>
      </c>
    </row>
    <row r="54" spans="2:54" ht="13.5" thickBot="1" x14ac:dyDescent="0.25">
      <c r="B54" s="429" t="s">
        <v>20</v>
      </c>
      <c r="C54" s="430"/>
      <c r="D54" s="430"/>
      <c r="E54" s="430"/>
      <c r="F54" s="430"/>
      <c r="G54" s="430"/>
      <c r="H54" s="430"/>
      <c r="I54" s="430"/>
      <c r="J54" s="430"/>
      <c r="K54" s="430"/>
      <c r="L54" s="430"/>
      <c r="M54" s="431"/>
      <c r="N54" s="431"/>
      <c r="O54" s="431"/>
      <c r="P54" s="431"/>
      <c r="Q54" s="431"/>
      <c r="R54" s="431"/>
      <c r="S54" s="431"/>
      <c r="T54" s="431"/>
      <c r="U54" s="431">
        <f>6-COUNTBLANK(U48:U53)</f>
        <v>0</v>
      </c>
      <c r="V54" s="431"/>
      <c r="W54" s="431"/>
      <c r="X54" s="432"/>
      <c r="Y54" s="346">
        <f>SUM(Y48:Y53)</f>
        <v>0</v>
      </c>
      <c r="Z54" s="347"/>
      <c r="AA54" s="121"/>
      <c r="AB54" s="347">
        <f>SUM(AB48:AB53)</f>
        <v>0</v>
      </c>
      <c r="AC54" s="348"/>
      <c r="AD54" s="346">
        <f>SUM(AD48:AD53)</f>
        <v>0</v>
      </c>
      <c r="AE54" s="347"/>
      <c r="AF54" s="347">
        <f>SUM(AF48:AF53)</f>
        <v>0</v>
      </c>
      <c r="AG54" s="348"/>
      <c r="AH54" s="346">
        <f>SUM(AH48:AH53)</f>
        <v>0</v>
      </c>
      <c r="AI54" s="347"/>
      <c r="AJ54" s="121"/>
      <c r="AK54" s="347">
        <f>SUM(AK48:AK53)</f>
        <v>0</v>
      </c>
      <c r="AL54" s="348"/>
      <c r="AM54" s="346">
        <f>SUM(AM48:AM53)</f>
        <v>0</v>
      </c>
      <c r="AN54" s="347"/>
      <c r="AO54" s="347">
        <f>SUM(AO48:AO53)</f>
        <v>0</v>
      </c>
      <c r="AP54" s="348"/>
      <c r="AQ54" s="346">
        <f>SUM(AQ48:AQ53)</f>
        <v>0</v>
      </c>
      <c r="AR54" s="347"/>
      <c r="AS54" s="121"/>
      <c r="AT54" s="347">
        <f>SUM(AT48:AT53)</f>
        <v>0</v>
      </c>
      <c r="AU54" s="348"/>
      <c r="AV54" s="53"/>
      <c r="AW54" s="158"/>
      <c r="AX54" s="1"/>
      <c r="AY54" s="1"/>
      <c r="BA54" s="63">
        <f>IF(AND(AB14&lt;=10,AB14+AB45&lt;=10,AC13&gt;0,AB44+AB45&gt;10),10,IF(AND(AB14&lt;=10,AB14+AB45&lt;=10,AC13=0,SUM(AB13,AB14,AB44,AB45,-AC11)&lt;=0),0,IF(AND(AB14&lt;=10,AB14+AB45&lt;=10,AC13=0,SUM(AB13,AB14,AB44,AB45,-AC11)&gt;0,SUM(AB13,AB14,AB44,AB45,-AC11)&lt;=10),SUM(AB13,AB14,AB44,AB45,-AC11),IF(AND(AB14&lt;=10,AB14+AB45&lt;=10,AC13=0,SUM(AB13,AB14,AB44,AB45,-AC11)&gt;10),10,IF(AND(AB14&lt;=10,AB45&lt;=10,AB14+AB45&gt;=10,AC13&gt;0,AB44&gt;=10),10,IF(AND(AB14&lt;=10,AB45&lt;=10,AB14+AB45&gt;=10,AC13&gt;0,AB44&lt;10,AB44+10-AB14&gt;10),10,   BA53))))))</f>
        <v>0</v>
      </c>
      <c r="BB54" s="63">
        <f>IF(AND(AK33&lt;=10,AK33+AK54&lt;=10,AH34&gt;0,AH54+AK54&gt;10),10,IF(AND(AK33&lt;=10,AK33+AK54&lt;=10,AH34=0,SUM(AH33,AK33,AH54,AK54,-AC11)&lt;=0),0,IF(AND(AK33&lt;=10,AK33+AK54&lt;=10,AH34=0,SUM(AH33,AK33,AH54,AK54,-AC11)&gt;0,SUM(AH33,AK33,AH54,AK54,-AC11)&lt;=10),SUM(AH33,AK33,AH54,AK54,-AC11),IF(AND(AK33&lt;=10,AK33+AK54&lt;=10,AH34=0,SUM(AH33,AK33,AH54,AK54,-AC11)&gt;10),10,IF(AND(AK33&lt;=10,AK54&lt;=10,AK33+AK54&gt;=10,AH34&gt;0,AH54&gt;=10),10,IF(AND(AK33&lt;=10,AK54&lt;=10,AK33+AK54&gt;=10,AH34&gt;0,AH54&lt;10,AH54+10-AK33&gt;10),10,   BB53))))))</f>
        <v>0</v>
      </c>
    </row>
    <row r="55" spans="2:54" ht="13.5" thickBot="1" x14ac:dyDescent="0.25">
      <c r="B55" s="433" t="s">
        <v>32</v>
      </c>
      <c r="C55" s="434"/>
      <c r="D55" s="434"/>
      <c r="E55" s="434"/>
      <c r="F55" s="434"/>
      <c r="G55" s="434"/>
      <c r="H55" s="434"/>
      <c r="I55" s="434"/>
      <c r="J55" s="434"/>
      <c r="K55" s="434"/>
      <c r="L55" s="434"/>
      <c r="M55" s="434"/>
      <c r="N55" s="434"/>
      <c r="O55" s="434"/>
      <c r="P55" s="434"/>
      <c r="Q55" s="434"/>
      <c r="R55" s="434"/>
      <c r="S55" s="434"/>
      <c r="T55" s="434"/>
      <c r="U55" s="356"/>
      <c r="V55" s="356"/>
      <c r="W55" s="356"/>
      <c r="X55" s="357"/>
      <c r="Y55" s="358">
        <f>IF(AND(AB33&gt;=10,Y34&gt;0,Y54&gt;=10),10,IF(AND(AB33&gt;=10,Y34&gt;0,Y54&lt;10),Y54,IF(AND(AB33&gt;=10,Y34=0,(Y33+10+Y54-K11)&gt;0,(Y33+10+Y54-K11)&lt;10),(Y33+10+Y54-K11),IF(AND(AB33&gt;=10,Y34=0,(Y33+10+Y54-K11)&gt;10),10,IF(AND(AB33&gt;=10,Y34=0,AB33+10+Y54-K11&lt;0),0,IF(AND(AB33&lt;=10,AB33+AB54&lt;10,Y34&gt;0,Y54+AB54&lt;=10),Y54+AB54,BB44))))))</f>
        <v>0</v>
      </c>
      <c r="Z55" s="359"/>
      <c r="AA55" s="359"/>
      <c r="AB55" s="359"/>
      <c r="AC55" s="360"/>
      <c r="AD55" s="358">
        <f>IF(AND(AF33&gt;=10,AD34&gt;0,AD54&gt;=10),10,IF(AND(AF33&gt;=10,AD34&gt;0,AD54&lt;10),AD54,IF(AND(AF33&gt;=10,AD34=0,(AD33+10+AD54-T11)&gt;0,(AD33+10+AD54-T11)&lt;10),(AD33+10+AD54-T11),IF(AND(AF33&gt;=10,AD34=0,(AD33+10+AD54-T11)&gt;10),10,IF(AND(AF33&gt;=10,AD34=0,AF33+10+AD54-T11&lt;0),0,IF(AND(AF33&lt;=10,AF33+AF54&lt;10,AD34&gt;0,AD54+AF54&lt;=10),AD54+AF54,BB49))))))</f>
        <v>0</v>
      </c>
      <c r="AE55" s="359"/>
      <c r="AF55" s="359"/>
      <c r="AG55" s="360"/>
      <c r="AH55" s="358">
        <f>IF(AND(AK33&gt;=10,AH34&gt;0,AH54&gt;=10),10,IF(AND(AK33&gt;=10,AH34&gt;0,AH54&lt;10),AH54,IF(AND(AK33&gt;=10,AH34=0,(AH33+10+AH54-AC11)&gt;0,(AH33+10+AH54-AC11)&lt;10),(AH33+10+AH54-AC11),IF(AND(AK33&gt;=10,AH34=0,(AH33+10+AH54-AC11)&gt;10),10,IF(AND(AK33&gt;=10,AH34=0,AK33+10+AH54-AC11&lt;0),0,IF(AND(AK33&lt;=10,AK33+AK54&lt;10,AH34&gt;0,AH54+AK54&lt;=10),AH54+AK54,BB54))))))</f>
        <v>0</v>
      </c>
      <c r="AI55" s="359"/>
      <c r="AJ55" s="359"/>
      <c r="AK55" s="359"/>
      <c r="AL55" s="360"/>
      <c r="AM55" s="358">
        <f>IF(AND(AO33&gt;=10,AM34&gt;0,AM54&gt;=10),10,IF(AND(AO33&gt;=10,AM34&gt;0,AM54&lt;10),AM54,IF(AND(AO33&gt;=10,AM34=0,(AM33+10+AM54-AL11)&gt;0,(AM33+10+AM54-AL11)&lt;10),(AM33+10+AM54-AL11),IF(AND(AO33&gt;=10,AM34=0,(AM33+10+AM54-AL11)&gt;10),10,IF(AND(AO33&gt;=10,AM34=0,AO33+10+AM54-AL11&lt;0),0,IF(AND(AO33&lt;=10,AO33+AO54&lt;10,AM34&gt;0,AM54+AO54&lt;=10),AM54+AO54,BB59))))))</f>
        <v>0</v>
      </c>
      <c r="AN55" s="359"/>
      <c r="AO55" s="359"/>
      <c r="AP55" s="360"/>
      <c r="AQ55" s="358">
        <f>IF(AND(AT33&gt;=10,AQ34&gt;0,AQ54&gt;=10),10,IF(AND(AT33&gt;=10,AQ34&gt;0,AQ54&lt;10),AQ54,IF(AND(AT33&gt;=10,AQ34=0,(AQ33+10+AQ54-AU11)&gt;0,(AQ33+10+AQ54-AU11)&lt;10),(AQ33+10+AQ54-AU11),IF(AND(AT33&gt;=10,AQ34=0,(AQ33+10+AQ54-AU11)&gt;10),10,IF(AND(AT33&gt;=10,AQ34=0,AT33+10+AQ54-AU11&lt;0),0,IF(AND(AT33&lt;=10,AT33+AT54&lt;10,AQ34&gt;0,AQ54+AT54&lt;=10),AQ54+AT54,BB64))))))</f>
        <v>0</v>
      </c>
      <c r="AR55" s="359"/>
      <c r="AS55" s="359"/>
      <c r="AT55" s="359"/>
      <c r="AU55" s="360"/>
      <c r="AV55" s="435">
        <f>SUM(Y55:AQ55)</f>
        <v>0</v>
      </c>
      <c r="AW55" s="436"/>
      <c r="AX55" s="1"/>
      <c r="AY55" s="1"/>
      <c r="BA55" s="64"/>
      <c r="BB55" s="64"/>
    </row>
    <row r="56" spans="2:54" ht="13.5" thickBot="1" x14ac:dyDescent="0.25">
      <c r="B56" s="384" t="s">
        <v>33</v>
      </c>
      <c r="C56" s="437"/>
      <c r="D56" s="438"/>
      <c r="E56" s="368" t="s">
        <v>194</v>
      </c>
      <c r="F56" s="368"/>
      <c r="G56" s="368"/>
      <c r="H56" s="368"/>
      <c r="I56" s="368"/>
      <c r="J56" s="368"/>
      <c r="K56" s="368"/>
      <c r="L56" s="368"/>
      <c r="M56" s="368"/>
      <c r="N56" s="368"/>
      <c r="O56" s="368"/>
      <c r="P56" s="368"/>
      <c r="Q56" s="368"/>
      <c r="R56" s="368"/>
      <c r="S56" s="368"/>
      <c r="T56" s="369"/>
      <c r="U56" s="370"/>
      <c r="V56" s="370"/>
      <c r="W56" s="370"/>
      <c r="X56" s="370"/>
      <c r="Y56" s="445"/>
      <c r="Z56" s="446"/>
      <c r="AA56" s="446"/>
      <c r="AB56" s="446"/>
      <c r="AC56" s="447"/>
      <c r="AD56" s="445"/>
      <c r="AE56" s="446"/>
      <c r="AF56" s="446"/>
      <c r="AG56" s="447"/>
      <c r="AH56" s="445"/>
      <c r="AI56" s="446"/>
      <c r="AJ56" s="446"/>
      <c r="AK56" s="446"/>
      <c r="AL56" s="447"/>
      <c r="AM56" s="445"/>
      <c r="AN56" s="446"/>
      <c r="AO56" s="446"/>
      <c r="AP56" s="447"/>
      <c r="AQ56" s="445"/>
      <c r="AR56" s="446"/>
      <c r="AS56" s="446"/>
      <c r="AT56" s="446"/>
      <c r="AU56" s="448"/>
      <c r="AV56" s="449">
        <f>SUM(Y56:AQ56)</f>
        <v>0</v>
      </c>
      <c r="AW56" s="450"/>
      <c r="AX56" s="1"/>
      <c r="AY56" s="1"/>
      <c r="BA56" s="63">
        <f>IF(AND(AK14&lt;=10,AK45&gt;10,AL13&gt;0,AK44&gt;=10),10,IF(AND(AK14&lt;=10,AK45&gt;10,AL13&gt;0,AK44&lt;10,AK44+10-AK14&gt;10),10,))</f>
        <v>0</v>
      </c>
      <c r="BB56" s="63">
        <f>IF(AND(AO33&lt;=10,AO54&gt;10,AM34&gt;0,AM54&gt;=10),10,IF(AND(AO33&lt;=10,AO54&gt;10,AM34&gt;0,AM54&lt;10,AM54+10-AO33&gt;10),10,))</f>
        <v>0</v>
      </c>
    </row>
    <row r="57" spans="2:54" ht="13.5" thickBot="1" x14ac:dyDescent="0.25">
      <c r="B57" s="439"/>
      <c r="C57" s="440"/>
      <c r="D57" s="441"/>
      <c r="E57" s="234"/>
      <c r="F57" s="234"/>
      <c r="G57" s="234"/>
      <c r="H57" s="234"/>
      <c r="I57" s="234"/>
      <c r="J57" s="234"/>
      <c r="K57" s="234"/>
      <c r="L57" s="234"/>
      <c r="M57" s="234"/>
      <c r="N57" s="234"/>
      <c r="O57" s="234"/>
      <c r="P57" s="234"/>
      <c r="Q57" s="234"/>
      <c r="R57" s="234"/>
      <c r="S57" s="234"/>
      <c r="T57" s="378"/>
      <c r="U57" s="379"/>
      <c r="V57" s="379"/>
      <c r="W57" s="379"/>
      <c r="X57" s="379"/>
      <c r="Y57" s="329"/>
      <c r="Z57" s="332"/>
      <c r="AA57" s="332"/>
      <c r="AB57" s="332"/>
      <c r="AC57" s="328"/>
      <c r="AD57" s="329"/>
      <c r="AE57" s="332"/>
      <c r="AF57" s="332"/>
      <c r="AG57" s="328"/>
      <c r="AH57" s="329"/>
      <c r="AI57" s="332"/>
      <c r="AJ57" s="332"/>
      <c r="AK57" s="332"/>
      <c r="AL57" s="328"/>
      <c r="AM57" s="329"/>
      <c r="AN57" s="332"/>
      <c r="AO57" s="332"/>
      <c r="AP57" s="328"/>
      <c r="AQ57" s="329"/>
      <c r="AR57" s="332"/>
      <c r="AS57" s="332"/>
      <c r="AT57" s="332"/>
      <c r="AU57" s="337"/>
      <c r="AV57" s="449">
        <f>SUM(Y57:AQ57)</f>
        <v>0</v>
      </c>
      <c r="AW57" s="450"/>
      <c r="AX57" s="1"/>
      <c r="AY57" s="1"/>
      <c r="BA57" s="63">
        <f>IF(AND(AK14&lt;=10,AK45&gt;10,AL13&gt;0,AK44&lt;10,AK44+10-AK14&lt;=10),AK44+10-AK14,IF(AND(AK14&lt;=10,AK45&gt;10,AL13=0,AK13+AK14+AK44+10-AK14-AL11&gt;10),10,IF(AND(AK14&lt;=10,AK45&gt;10,AL13=0,AK13+AK14+AK44+10-AK14-AL11&lt;0),0,IF(AND(AK14&lt;=10,AK45&gt;10,AL13=0,AK13+AK14+AK44+10-AK14-AL11&gt;0,AK13+AK14+AK44+10-AK14-AL11&lt;=10),AK13+AK14+AK44+10-AK14-AL11,BA56))))</f>
        <v>0</v>
      </c>
      <c r="BB57" s="63">
        <f>IF(AND(AO33&lt;=10,AO54&gt;10,AM34&gt;0,AM54&lt;10,AM54+10-AO33&lt;=10),AM54+10-AO33,IF(AND(AO33&lt;=10,AO54&gt;10,AM34=0,AM33+AO33+AM54+10-AO33-AL11&gt;10),10,IF(AND(AO33&lt;=10,AO54&gt;10,AM34=0,AM33+AO33+AM54+10-AO33-AL11&lt;0),0,IF(AND(AO33&lt;=10,AO54&gt;10,AM34=0,AM33+AO33+AM54+10-AO33-AL11&gt;0,AM33+AO33+AM54+10-AO33-AL11&lt;=10),AM33+AO33+AM54+10-AO33-AL11,BB56))))</f>
        <v>0</v>
      </c>
    </row>
    <row r="58" spans="2:54" ht="13.5" thickBot="1" x14ac:dyDescent="0.25">
      <c r="B58" s="439"/>
      <c r="C58" s="440"/>
      <c r="D58" s="441"/>
      <c r="E58" s="234"/>
      <c r="F58" s="234"/>
      <c r="G58" s="234"/>
      <c r="H58" s="234"/>
      <c r="I58" s="234"/>
      <c r="J58" s="234"/>
      <c r="K58" s="234"/>
      <c r="L58" s="234"/>
      <c r="M58" s="234"/>
      <c r="N58" s="234"/>
      <c r="O58" s="234"/>
      <c r="P58" s="234"/>
      <c r="Q58" s="234"/>
      <c r="R58" s="234"/>
      <c r="S58" s="234"/>
      <c r="T58" s="378"/>
      <c r="U58" s="379"/>
      <c r="V58" s="379"/>
      <c r="W58" s="379"/>
      <c r="X58" s="379"/>
      <c r="Y58" s="329"/>
      <c r="Z58" s="332"/>
      <c r="AA58" s="332"/>
      <c r="AB58" s="332"/>
      <c r="AC58" s="328"/>
      <c r="AD58" s="329"/>
      <c r="AE58" s="332"/>
      <c r="AF58" s="332"/>
      <c r="AG58" s="328"/>
      <c r="AH58" s="329"/>
      <c r="AI58" s="332"/>
      <c r="AJ58" s="332"/>
      <c r="AK58" s="332"/>
      <c r="AL58" s="328"/>
      <c r="AM58" s="329"/>
      <c r="AN58" s="332"/>
      <c r="AO58" s="332"/>
      <c r="AP58" s="328"/>
      <c r="AQ58" s="329"/>
      <c r="AR58" s="332"/>
      <c r="AS58" s="332"/>
      <c r="AT58" s="332"/>
      <c r="AU58" s="337"/>
      <c r="AV58" s="449">
        <f>SUM(Y58:AQ58)</f>
        <v>0</v>
      </c>
      <c r="AW58" s="450"/>
      <c r="AX58" s="1"/>
      <c r="AY58" s="1"/>
      <c r="BA58" s="63">
        <f>IF(AND(AK14&lt;=10,AK45&lt;=10,AK14+AK45&gt;=10,AL13&gt;0,AK44&lt;10,AK44+10-AK14&lt;=10),AK44+10-AK14,IF(AND(AK14&lt;=10,AK45&lt;=10,AK14+AK45&gt;=10,AL13=0,AK13+AK14+AK44+10-AK14-AL11&gt;10),10,IF(AND(AK14&lt;=10,AK45&lt;=10,AK14+AK45&gt;=10,AL13=0,AK13+AK14+AK44+10-AK14-AL11&lt;0),0,IF(AND(AK14&lt;=10,AK45&lt;=10,AK14+AK45&gt;=10,AL13=0,AK13+AK14+AK44+10-AK14-AL11&gt;0,AK13+AK14+AK44+10-AK14-AL11&lt;=10),AK13+AK14+AK44+10-AK14-AL11,BA57))))</f>
        <v>0</v>
      </c>
      <c r="BB58" s="63">
        <f>IF(AND(AO33&lt;=10,AO54&lt;=10,AO33+AO54&gt;=10,AM34&gt;0,AM54&lt;10,AM54+10-AO33&lt;=10),AM54+10-AO33,IF(AND(AO33&lt;=10,AO54&lt;=10,AO33+AO54&gt;=10,AM34=0,AM33+AO33+AM54+10-AO33-AL11&gt;10),10,IF(AND(AO33&lt;=10,AO54&lt;=10,AO33+AO54&gt;=10,AM34=0,AM33+AO33+AM54+10-AO33-AL11&lt;0),0,IF(AND(AO33&lt;=10,AO54&lt;=10,AO33+AO54&gt;=10,AM34=0,AM33+AO33+AM54+10-AO33-AL11&gt;0,AM33+AO33+AM54+10-AO33-AL11&lt;=10),AM33+AO33+AM54+10-AO33-AL11,BB57))))</f>
        <v>0</v>
      </c>
    </row>
    <row r="59" spans="2:54" ht="13.5" thickBot="1" x14ac:dyDescent="0.25">
      <c r="B59" s="442"/>
      <c r="C59" s="443"/>
      <c r="D59" s="444"/>
      <c r="E59" s="234"/>
      <c r="F59" s="234"/>
      <c r="G59" s="234"/>
      <c r="H59" s="234"/>
      <c r="I59" s="234"/>
      <c r="J59" s="234"/>
      <c r="K59" s="234"/>
      <c r="L59" s="234"/>
      <c r="M59" s="234"/>
      <c r="N59" s="234"/>
      <c r="O59" s="234"/>
      <c r="P59" s="234"/>
      <c r="Q59" s="234"/>
      <c r="R59" s="234"/>
      <c r="S59" s="234"/>
      <c r="T59" s="378"/>
      <c r="U59" s="356"/>
      <c r="V59" s="356"/>
      <c r="W59" s="356"/>
      <c r="X59" s="356"/>
      <c r="Y59" s="340"/>
      <c r="Z59" s="344"/>
      <c r="AA59" s="344"/>
      <c r="AB59" s="344"/>
      <c r="AC59" s="352"/>
      <c r="AD59" s="340"/>
      <c r="AE59" s="344"/>
      <c r="AF59" s="344"/>
      <c r="AG59" s="352"/>
      <c r="AH59" s="340"/>
      <c r="AI59" s="344"/>
      <c r="AJ59" s="344"/>
      <c r="AK59" s="344"/>
      <c r="AL59" s="352"/>
      <c r="AM59" s="340"/>
      <c r="AN59" s="344"/>
      <c r="AO59" s="344"/>
      <c r="AP59" s="352"/>
      <c r="AQ59" s="340"/>
      <c r="AR59" s="344"/>
      <c r="AS59" s="344"/>
      <c r="AT59" s="344"/>
      <c r="AU59" s="345"/>
      <c r="AV59" s="449">
        <f>SUM(Y59:AQ59)</f>
        <v>0</v>
      </c>
      <c r="AW59" s="450"/>
      <c r="AX59" s="1"/>
      <c r="AY59" s="1"/>
      <c r="BA59" s="63">
        <f>IF(AND(AK14&lt;=10,AK14+AK45&lt;=10,AL13&gt;0,AK44+AK45&gt;10),10,IF(AND(AK14&lt;=10,AK14+AK45&lt;=10,AL13=0,SUM(AK13,AK14,AK44,AK45,-AL11)&lt;=0),0,IF(AND(AK14&lt;=10,AK14+AK45&lt;=10,AL13=0,SUM(AK13,AK14,AK44,AK45,-AL11)&gt;0,SUM(AK13,AK14,AK44,AK45,-AL11)&lt;=10),SUM(AK13,AK14,AK44,AK45,-AL11),IF(AND(AK14&lt;=10,AK14+AK45&lt;=10,AL13=0,SUM(AK13,AK14,AK44,AK45,-AL11)&gt;10),10,IF(AND(AK14&lt;=10,AK45&lt;=10,AK14+AK45&gt;=10,AL13&gt;0,AK44&gt;=10),10,IF(AND(AK14&lt;=10,AK45&lt;=10,AK14+AK45&gt;=10,AL13&gt;0,AK44&lt;10,AK44+10-AK14&gt;10),10,   BA58))))))</f>
        <v>0</v>
      </c>
      <c r="BB59" s="63">
        <f>IF(AND(AO33&lt;=10,AO33+AO54&lt;=10,AM34&gt;0,AM54+AO54&gt;10),10,IF(AND(AO33&lt;=10,AO33+AO54&lt;=10,AM34=0,SUM(AM33,AO33,AM54,AO54,-AL11)&lt;=0),0,IF(AND(AO33&lt;=10,AO33+AO54&lt;=10,AM34=0,SUM(AM33,AO33,AM54,AO54,-AL11)&gt;0,SUM(AM33,AO33,AM54,AO54,-AL11)&lt;=10),SUM(AM33,AO33,AM54,AO54,-AL11),IF(AND(AO33&lt;=10,AO33+AO54&lt;=10,AM34=0,SUM(AM33,AO33,AM54,AO54,-AL11)&gt;10),10,IF(AND(AO33&lt;=10,AO54&lt;=10,AO33+AO54&gt;=10,AM34&gt;0,AM54&gt;=10),10,IF(AND(AO33&lt;=10,AO54&lt;=10,AO33+AO54&gt;=10,AM34&gt;0,AM54&lt;10,AM54+10-AO33&gt;10),10,   BB58))))))</f>
        <v>0</v>
      </c>
    </row>
    <row r="60" spans="2:54" ht="6" customHeight="1" x14ac:dyDescent="0.2">
      <c r="B60" s="14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54"/>
      <c r="AJ60" s="54"/>
      <c r="AK60" s="34"/>
      <c r="AL60" s="34"/>
      <c r="AM60" s="34"/>
      <c r="AN60" s="34"/>
      <c r="AO60" s="34"/>
      <c r="AP60" s="34"/>
      <c r="AQ60" s="34"/>
      <c r="AR60" s="34"/>
      <c r="AS60" s="34"/>
      <c r="AT60" s="34"/>
      <c r="AU60" s="34"/>
      <c r="AV60" s="34"/>
      <c r="AW60" s="145"/>
      <c r="BA60" s="64"/>
      <c r="BB60" s="64"/>
    </row>
    <row r="61" spans="2:54" ht="12.75" customHeight="1" x14ac:dyDescent="0.2">
      <c r="B61" s="451">
        <f>AN6</f>
        <v>0</v>
      </c>
      <c r="C61" s="452"/>
      <c r="D61" s="452"/>
      <c r="E61" s="452"/>
      <c r="F61" s="452"/>
      <c r="G61" s="452"/>
      <c r="H61" s="452"/>
      <c r="I61" s="452"/>
      <c r="J61" s="452"/>
      <c r="K61" s="453" t="s">
        <v>39</v>
      </c>
      <c r="L61" s="453"/>
      <c r="M61" s="453"/>
      <c r="N61" s="453"/>
      <c r="O61" s="453"/>
      <c r="P61" s="453"/>
      <c r="Q61" s="453"/>
      <c r="R61" s="453"/>
      <c r="S61" s="453"/>
      <c r="T61" s="453"/>
      <c r="U61" s="453"/>
      <c r="V61" s="453"/>
      <c r="W61" s="453"/>
      <c r="X61" s="453"/>
      <c r="Y61" s="453"/>
      <c r="Z61" s="454"/>
      <c r="AA61" s="454"/>
      <c r="AB61" s="454"/>
      <c r="AC61" s="453" t="s">
        <v>37</v>
      </c>
      <c r="AD61" s="453"/>
      <c r="AE61" s="455">
        <f>AV55</f>
        <v>0</v>
      </c>
      <c r="AF61" s="455"/>
      <c r="AG61" s="453" t="s">
        <v>40</v>
      </c>
      <c r="AH61" s="453"/>
      <c r="AI61" s="453"/>
      <c r="AJ61" s="453"/>
      <c r="AK61" s="453"/>
      <c r="AL61" s="453"/>
      <c r="AM61" s="453"/>
      <c r="AN61" s="458"/>
      <c r="AO61" s="458"/>
      <c r="AP61" s="458"/>
      <c r="AQ61" s="458"/>
      <c r="AR61" s="453" t="s">
        <v>46</v>
      </c>
      <c r="AS61" s="453"/>
      <c r="AT61" s="453"/>
      <c r="AU61" s="453"/>
      <c r="AV61" s="453"/>
      <c r="AW61" s="459"/>
      <c r="AX61" s="55"/>
      <c r="AY61" s="55"/>
      <c r="BA61" s="63">
        <f>IF(AND(AT14&lt;=10,AT45&gt;10,AU13&gt;0,AT44&gt;=10),10,IF(AND(AT14&lt;=10,AT45&gt;10,AU13&gt;0,AT44&lt;10,AT44+10-AT14&gt;10),10,))</f>
        <v>0</v>
      </c>
      <c r="BB61" s="63">
        <f>IF(AND(AT33&lt;=10,AT54&gt;10,AQ34&gt;0,AQ54&gt;=10),10,IF(AND(AT33&lt;=10,AT54&gt;10,AQ34&gt;0,AQ54&lt;10,AQ54+10-AT33&gt;10),10,))</f>
        <v>0</v>
      </c>
    </row>
    <row r="62" spans="2:54" ht="12.75" customHeight="1" x14ac:dyDescent="0.2">
      <c r="B62" s="460">
        <f>U33+U54</f>
        <v>0</v>
      </c>
      <c r="C62" s="455"/>
      <c r="D62" s="453" t="s">
        <v>41</v>
      </c>
      <c r="E62" s="453"/>
      <c r="F62" s="453"/>
      <c r="G62" s="453"/>
      <c r="H62" s="453"/>
      <c r="I62" s="453"/>
      <c r="J62" s="453"/>
      <c r="K62" s="453"/>
      <c r="L62" s="453"/>
      <c r="M62" s="453"/>
      <c r="N62" s="461" t="s">
        <v>42</v>
      </c>
      <c r="O62" s="461"/>
      <c r="P62" s="461"/>
      <c r="Q62" s="461"/>
      <c r="R62" s="461"/>
      <c r="S62" s="461"/>
      <c r="T62" s="461"/>
      <c r="U62" s="461"/>
      <c r="V62" s="461"/>
      <c r="W62" s="461"/>
      <c r="X62" s="461"/>
      <c r="Y62" s="462"/>
      <c r="Z62" s="462"/>
      <c r="AA62" s="462"/>
      <c r="AB62" s="462"/>
      <c r="AC62" s="461" t="s">
        <v>37</v>
      </c>
      <c r="AD62" s="461"/>
      <c r="AE62" s="461"/>
      <c r="AF62" s="462"/>
      <c r="AG62" s="462"/>
      <c r="AH62" s="462"/>
      <c r="AI62" s="159"/>
      <c r="AJ62" s="159"/>
      <c r="AK62" s="463" t="s">
        <v>38</v>
      </c>
      <c r="AL62" s="464"/>
      <c r="AM62" s="464"/>
      <c r="AN62" s="464"/>
      <c r="AO62" s="464"/>
      <c r="AP62" s="464"/>
      <c r="AQ62" s="464"/>
      <c r="AR62" s="464"/>
      <c r="AS62" s="464"/>
      <c r="AT62" s="464"/>
      <c r="AU62" s="464"/>
      <c r="AV62" s="464"/>
      <c r="AW62" s="465"/>
      <c r="AX62" s="7"/>
      <c r="BA62" s="63">
        <f>IF(AND(AT14&lt;=10,AT45&gt;10,AU13&gt;0,AT44&lt;10,AT44+10-AT14&lt;=10),AT44+10-AT14,IF(AND(AT14&lt;=10,AT45&gt;10,AU13=0,AT13+AT14+AT44+10-AT14-AU11&gt;10),10,IF(AND(AT14&lt;=10,AT45&gt;10,AU13=0,AT13+AT14+AT44+10-AT14-AU11&lt;0),0,IF(AND(AT14&lt;=10,AT45&gt;10,AU13=0,AT13+AT14+AT44+10-AT14-AU11&gt;0,AT13+AT14+AT44+10-AT14-AU11&lt;=10),AT13+AT14+AT44+10-AT14-AU11,BA61))))</f>
        <v>0</v>
      </c>
      <c r="BB62" s="63">
        <f>IF(AND(AT33&lt;=10,AT54&gt;10,AQ34&gt;0,AQ54&lt;10,AQ54+10-AT33&lt;=10),AQ54+10-AT33,IF(AND(AT33&lt;=10,AT54&gt;10,AQ34=0,AQ33+AT33+AQ54+10-AT33-AU11&gt;10),10,IF(AND(AT33&lt;=10,AT54&gt;10,AQ34=0,AQ33+AT33+AQ54+10-AT33-AU11&lt;0),0,IF(AND(AT33&lt;=10,AT54&gt;10,AQ34=0,AQ33+AT33+AQ54+10-AT33-AU11&gt;0,AQ33+AT33+AQ54+10-AT33-AU11&lt;=10),AQ33+AT33+AQ54+10-AT33-AU11,BB61))))</f>
        <v>0</v>
      </c>
    </row>
    <row r="63" spans="2:54" ht="7.5" customHeight="1" thickBot="1" x14ac:dyDescent="0.25">
      <c r="B63" s="160"/>
      <c r="C63" s="161"/>
      <c r="D63" s="162"/>
      <c r="E63" s="162"/>
      <c r="F63" s="162"/>
      <c r="G63" s="162"/>
      <c r="H63" s="162"/>
      <c r="I63" s="162"/>
      <c r="J63" s="162"/>
      <c r="K63" s="162"/>
      <c r="L63" s="162"/>
      <c r="M63" s="162"/>
      <c r="N63" s="162"/>
      <c r="O63" s="163"/>
      <c r="P63" s="163"/>
      <c r="Q63" s="164"/>
      <c r="R63" s="164"/>
      <c r="S63" s="164"/>
      <c r="T63" s="164"/>
      <c r="U63" s="164"/>
      <c r="V63" s="164"/>
      <c r="W63" s="164"/>
      <c r="X63" s="164"/>
      <c r="Y63" s="164"/>
      <c r="Z63" s="164"/>
      <c r="AA63" s="164"/>
      <c r="AB63" s="164"/>
      <c r="AC63" s="164"/>
      <c r="AD63" s="164"/>
      <c r="AE63" s="34"/>
      <c r="AF63" s="34"/>
      <c r="AG63" s="165"/>
      <c r="AH63" s="56"/>
      <c r="AI63" s="56"/>
      <c r="AJ63" s="56"/>
      <c r="AK63" s="56"/>
      <c r="AL63" s="56"/>
      <c r="AM63" s="56"/>
      <c r="AN63" s="56"/>
      <c r="AO63" s="56"/>
      <c r="AP63" s="56"/>
      <c r="AQ63" s="56"/>
      <c r="AR63" s="56"/>
      <c r="AS63" s="56"/>
      <c r="AT63" s="56"/>
      <c r="AU63" s="56"/>
      <c r="AV63" s="56"/>
      <c r="AW63" s="166"/>
      <c r="AX63" s="7"/>
      <c r="BA63" s="63">
        <f>IF(AND(AT14&lt;=10,AT45&lt;=10,AT14+AT45&gt;=10,AU13&gt;0,AT44&lt;10,AT44+10-AT14&lt;=10),AT44+10-AT14,IF(AND(AT14&lt;=10,AT45&lt;=10,AT14+AT45&gt;=10,AU13=0,AT13+AT14+AT44+10-AT14-AU11&gt;10),10,IF(AND(AT14&lt;=10,AT45&lt;=10,AT14+AT45&gt;=10,AU13=0,AT13+AT14+AT44+10-AT14-AU11&lt;0),0,IF(AND(AT14&lt;=10,AT45&lt;=10,AT14+AT45&gt;=10,AU13=0,AT13+AT14+AT44+10-AT14-AU11&gt;0,AT13+AT14+AT44+10-AT14-AU11&lt;=10),AT13+AT14+AT44+10-AT14-AU11,BA62))))</f>
        <v>0</v>
      </c>
      <c r="BB63" s="63">
        <f>IF(AND(AT33&lt;=10,AT54&lt;=10,AT33+AT54&gt;=10,AQ34&gt;0,AQ54&lt;10,AQ54+10-AT33&lt;=10),AQ54+10-AT33,IF(AND(AT33&lt;=10,AT54&lt;=10,AT33+AT54&gt;=10,AQ34=0,AQ33+AT33+AQ54+10-AT33-AU11&gt;10),10,IF(AND(AT33&lt;=10,AT54&lt;=10,AT33+AT54&gt;=10,AQ34=0,AQ33+AT33+AQ54+10-AT33-AU11&lt;0),0,IF(AND(AT33&lt;=10,AT54&lt;=10,AT33+AT54&gt;=10,AQ34=0,AQ33+AT33+AQ54+10-AT33-AU11&gt;0,AQ33+AT33+AQ54+10-AT33-AU11&lt;=10),AQ33+AT33+AQ54+10-AT33-AU11,BB62))))</f>
        <v>0</v>
      </c>
    </row>
    <row r="64" spans="2:54" x14ac:dyDescent="0.2">
      <c r="B64" s="113"/>
      <c r="C64" s="476"/>
      <c r="D64" s="476"/>
      <c r="E64" s="476"/>
      <c r="F64" s="476"/>
      <c r="G64" s="476"/>
      <c r="H64" s="476"/>
      <c r="I64" s="476"/>
      <c r="J64" s="476"/>
      <c r="K64" s="476"/>
      <c r="L64" s="476"/>
      <c r="M64" s="476"/>
      <c r="N64" s="476"/>
      <c r="O64" s="476"/>
      <c r="P64" s="476"/>
      <c r="Q64" s="476"/>
      <c r="R64" s="476"/>
      <c r="S64" s="476"/>
      <c r="T64" s="476"/>
      <c r="U64" s="476"/>
      <c r="V64" s="476"/>
      <c r="W64" s="476"/>
      <c r="X64" s="476"/>
      <c r="Y64" s="476"/>
      <c r="Z64" s="476"/>
      <c r="AA64" s="476"/>
      <c r="AB64" s="476"/>
      <c r="AC64" s="476"/>
      <c r="AD64" s="476"/>
      <c r="AE64" s="477" t="s">
        <v>45</v>
      </c>
      <c r="AF64" s="477"/>
      <c r="AG64" s="477"/>
      <c r="AH64" s="477"/>
      <c r="AI64" s="477"/>
      <c r="AJ64" s="477"/>
      <c r="AK64" s="477"/>
      <c r="AL64" s="477"/>
      <c r="AM64" s="478" t="s">
        <v>212</v>
      </c>
      <c r="AN64" s="478"/>
      <c r="AO64" s="478"/>
      <c r="AP64" s="478"/>
      <c r="AQ64" s="478"/>
      <c r="AR64" s="478"/>
      <c r="AS64" s="478"/>
      <c r="AT64" s="478"/>
      <c r="AU64" s="478"/>
      <c r="AV64" s="478"/>
      <c r="AW64" s="479"/>
      <c r="AX64" s="7"/>
      <c r="BA64" s="63">
        <f>IF(AND(AT14&lt;=10,AT14+AT45&lt;=10,AU13&gt;0,AT44+AT45&gt;10),10,IF(AND(AT14&lt;=10,AT14+AT45&lt;=10,AU13=0,SUM(AT13,AT14,AT44,AT45,-AU11)&lt;=0),0,IF(AND(AT14&lt;=10,AT14+AT45&lt;=10,AU13=0,SUM(AT13,AT14,AT44,AT45,-AU11)&gt;0,SUM(AT13,AT14,AT44,AT45,-AU11)&lt;=10),SUM(AT13,AT14,AT44,AT45,-AU11),IF(AND(AT14&lt;=10,AT14+AT45&lt;=10,AU13=0,SUM(AT13,AT14,AT44,AT45,-AU11)&gt;10),10,IF(AND(AT14&lt;=10,AT45&lt;=10,AT14+AT45&gt;=10,AU13&gt;0,AT44&gt;=10),10,IF(AND(AT14&lt;=10,AT45&lt;=10,AT14+AT45&gt;=10,AU13&gt;0,AT44&lt;10,AT44+10-AT14&gt;10),10,   BA63))))))</f>
        <v>0</v>
      </c>
      <c r="BB64" s="63">
        <f>IF(AND(AT33&lt;=10,AT33+AT54&lt;=10,AQ34&gt;0,AQ54+AT54&gt;10),10,IF(AND(AT33&lt;=10,AT33+AT54&lt;=10,AQ34=0,SUM(AQ33,AT33,AQ54,AT54,-AU11)&lt;=0),0,IF(AND(AT33&lt;=10,AT33+AT54&lt;=10,AQ34=0,SUM(AQ33,AT33,AQ54,AT54,-AU11)&gt;0,SUM(AQ33,AT33,AQ54,AT54,-AU11)&lt;=10),SUM(AQ33,AT33,AQ54,AT54,-AU11),IF(AND(AT33&lt;=10,AT33+AT54&lt;=10,AQ34=0,SUM(AQ33,AT33,AQ54,AT54,-AU11)&gt;10),10,IF(AND(AT33&lt;=10,AT54&lt;=10,AT33+AT54&gt;=10,AQ34&gt;0,AQ54&gt;=10),10,IF(AND(AT33&lt;=10,AT54&lt;=10,AT33+AT54&gt;=10,AQ34&gt;0,AQ54&lt;10,AQ54+10-AT33&gt;10),10,   BB63))))))</f>
        <v>0</v>
      </c>
    </row>
    <row r="65" spans="2:57" ht="12.75" customHeight="1" x14ac:dyDescent="0.2">
      <c r="B65" s="466" t="s">
        <v>23</v>
      </c>
      <c r="C65" s="469" t="s">
        <v>24</v>
      </c>
      <c r="D65" s="469"/>
      <c r="E65" s="469"/>
      <c r="F65" s="469"/>
      <c r="G65" s="470"/>
      <c r="H65" s="470"/>
      <c r="I65" s="470"/>
      <c r="J65" s="470"/>
      <c r="K65" s="470"/>
      <c r="L65" s="470"/>
      <c r="M65" s="470"/>
      <c r="N65" s="470"/>
      <c r="O65" s="471" t="s">
        <v>34</v>
      </c>
      <c r="P65" s="469" t="s">
        <v>24</v>
      </c>
      <c r="Q65" s="469"/>
      <c r="R65" s="469"/>
      <c r="S65" s="469"/>
      <c r="T65" s="469"/>
      <c r="U65" s="469"/>
      <c r="V65" s="469"/>
      <c r="W65" s="469"/>
      <c r="X65" s="469"/>
      <c r="Y65" s="469"/>
      <c r="Z65" s="469"/>
      <c r="AA65" s="469"/>
      <c r="AB65" s="469"/>
      <c r="AC65" s="469"/>
      <c r="AD65" s="469"/>
      <c r="AE65" s="471" t="s">
        <v>44</v>
      </c>
      <c r="AF65" s="471"/>
      <c r="AG65" s="471"/>
      <c r="AH65" s="471"/>
      <c r="AI65" s="469" t="s">
        <v>24</v>
      </c>
      <c r="AJ65" s="469"/>
      <c r="AK65" s="469"/>
      <c r="AL65" s="469"/>
      <c r="AM65" s="469"/>
      <c r="AN65" s="469"/>
      <c r="AO65" s="469"/>
      <c r="AP65" s="469"/>
      <c r="AQ65" s="469"/>
      <c r="AR65" s="469"/>
      <c r="AS65" s="469"/>
      <c r="AT65" s="469"/>
      <c r="AU65" s="469"/>
      <c r="AV65" s="469"/>
      <c r="AW65" s="482"/>
      <c r="AX65" s="7"/>
      <c r="BA65" s="64"/>
      <c r="BB65" s="64"/>
    </row>
    <row r="66" spans="2:57" ht="13.5" customHeight="1" x14ac:dyDescent="0.2">
      <c r="B66" s="467"/>
      <c r="C66" s="469"/>
      <c r="D66" s="469"/>
      <c r="E66" s="469"/>
      <c r="F66" s="469"/>
      <c r="G66" s="470"/>
      <c r="H66" s="470"/>
      <c r="I66" s="470"/>
      <c r="J66" s="470"/>
      <c r="K66" s="470"/>
      <c r="L66" s="470"/>
      <c r="M66" s="470"/>
      <c r="N66" s="470"/>
      <c r="O66" s="471"/>
      <c r="P66" s="469"/>
      <c r="Q66" s="469"/>
      <c r="R66" s="469"/>
      <c r="S66" s="469"/>
      <c r="T66" s="469"/>
      <c r="U66" s="469"/>
      <c r="V66" s="469"/>
      <c r="W66" s="469"/>
      <c r="X66" s="469"/>
      <c r="Y66" s="469"/>
      <c r="Z66" s="469"/>
      <c r="AA66" s="469"/>
      <c r="AB66" s="469"/>
      <c r="AC66" s="469"/>
      <c r="AD66" s="469"/>
      <c r="AE66" s="471"/>
      <c r="AF66" s="471"/>
      <c r="AG66" s="471"/>
      <c r="AH66" s="471"/>
      <c r="AI66" s="469"/>
      <c r="AJ66" s="469"/>
      <c r="AK66" s="469"/>
      <c r="AL66" s="469"/>
      <c r="AM66" s="469"/>
      <c r="AN66" s="469"/>
      <c r="AO66" s="469"/>
      <c r="AP66" s="469"/>
      <c r="AQ66" s="469"/>
      <c r="AR66" s="469"/>
      <c r="AS66" s="469"/>
      <c r="AT66" s="469"/>
      <c r="AU66" s="469"/>
      <c r="AV66" s="469"/>
      <c r="AW66" s="482"/>
      <c r="BA66" s="64"/>
      <c r="BB66" s="64"/>
    </row>
    <row r="67" spans="2:57" x14ac:dyDescent="0.2">
      <c r="B67" s="467"/>
      <c r="C67" s="469"/>
      <c r="D67" s="469"/>
      <c r="E67" s="469"/>
      <c r="F67" s="469"/>
      <c r="G67" s="470"/>
      <c r="H67" s="470"/>
      <c r="I67" s="470"/>
      <c r="J67" s="470"/>
      <c r="K67" s="470"/>
      <c r="L67" s="470"/>
      <c r="M67" s="470"/>
      <c r="N67" s="470"/>
      <c r="O67" s="471"/>
      <c r="P67" s="469"/>
      <c r="Q67" s="469"/>
      <c r="R67" s="469"/>
      <c r="S67" s="469"/>
      <c r="T67" s="469"/>
      <c r="U67" s="469"/>
      <c r="V67" s="469"/>
      <c r="W67" s="469"/>
      <c r="X67" s="469"/>
      <c r="Y67" s="469"/>
      <c r="Z67" s="469"/>
      <c r="AA67" s="469"/>
      <c r="AB67" s="469"/>
      <c r="AC67" s="469"/>
      <c r="AD67" s="469"/>
      <c r="AE67" s="471"/>
      <c r="AF67" s="471"/>
      <c r="AG67" s="471"/>
      <c r="AH67" s="471"/>
      <c r="AI67" s="469"/>
      <c r="AJ67" s="469"/>
      <c r="AK67" s="469"/>
      <c r="AL67" s="469"/>
      <c r="AM67" s="469"/>
      <c r="AN67" s="469"/>
      <c r="AO67" s="469"/>
      <c r="AP67" s="469"/>
      <c r="AQ67" s="469"/>
      <c r="AR67" s="469"/>
      <c r="AS67" s="469"/>
      <c r="AT67" s="469"/>
      <c r="AU67" s="469"/>
      <c r="AV67" s="469"/>
      <c r="AW67" s="482"/>
      <c r="BA67" s="64"/>
      <c r="BB67" s="64"/>
    </row>
    <row r="68" spans="2:57" ht="12.75" customHeight="1" x14ac:dyDescent="0.2">
      <c r="B68" s="467"/>
      <c r="C68" s="480" t="s">
        <v>25</v>
      </c>
      <c r="D68" s="480"/>
      <c r="E68" s="480"/>
      <c r="F68" s="480"/>
      <c r="G68" s="481">
        <f>N6</f>
        <v>0</v>
      </c>
      <c r="H68" s="481"/>
      <c r="I68" s="481"/>
      <c r="J68" s="481"/>
      <c r="K68" s="481"/>
      <c r="L68" s="481"/>
      <c r="M68" s="481"/>
      <c r="N68" s="481"/>
      <c r="O68" s="471"/>
      <c r="P68" s="480" t="s">
        <v>25</v>
      </c>
      <c r="Q68" s="480"/>
      <c r="R68" s="480"/>
      <c r="S68" s="480"/>
      <c r="T68" s="480"/>
      <c r="U68" s="250"/>
      <c r="V68" s="250"/>
      <c r="W68" s="250"/>
      <c r="X68" s="250"/>
      <c r="Y68" s="250"/>
      <c r="Z68" s="250"/>
      <c r="AA68" s="250"/>
      <c r="AB68" s="250"/>
      <c r="AC68" s="250"/>
      <c r="AD68" s="250"/>
      <c r="AE68" s="471"/>
      <c r="AF68" s="471"/>
      <c r="AG68" s="471"/>
      <c r="AH68" s="471"/>
      <c r="AI68" s="469" t="s">
        <v>25</v>
      </c>
      <c r="AJ68" s="469"/>
      <c r="AK68" s="469"/>
      <c r="AL68" s="469"/>
      <c r="AM68" s="469"/>
      <c r="AN68" s="469"/>
      <c r="AO68" s="250"/>
      <c r="AP68" s="250"/>
      <c r="AQ68" s="250"/>
      <c r="AR68" s="250"/>
      <c r="AS68" s="250"/>
      <c r="AT68" s="250"/>
      <c r="AU68" s="250"/>
      <c r="AV68" s="250"/>
      <c r="AW68" s="251"/>
    </row>
    <row r="69" spans="2:57" x14ac:dyDescent="0.2">
      <c r="B69" s="467"/>
      <c r="C69" s="480"/>
      <c r="D69" s="480"/>
      <c r="E69" s="480"/>
      <c r="F69" s="480"/>
      <c r="G69" s="481"/>
      <c r="H69" s="481"/>
      <c r="I69" s="481"/>
      <c r="J69" s="481"/>
      <c r="K69" s="481"/>
      <c r="L69" s="481"/>
      <c r="M69" s="481"/>
      <c r="N69" s="481"/>
      <c r="O69" s="471"/>
      <c r="P69" s="480"/>
      <c r="Q69" s="480"/>
      <c r="R69" s="480"/>
      <c r="S69" s="480"/>
      <c r="T69" s="480"/>
      <c r="U69" s="250"/>
      <c r="V69" s="250"/>
      <c r="W69" s="250"/>
      <c r="X69" s="250"/>
      <c r="Y69" s="250"/>
      <c r="Z69" s="250"/>
      <c r="AA69" s="250"/>
      <c r="AB69" s="250"/>
      <c r="AC69" s="250"/>
      <c r="AD69" s="250"/>
      <c r="AE69" s="471"/>
      <c r="AF69" s="471"/>
      <c r="AG69" s="471"/>
      <c r="AH69" s="471"/>
      <c r="AI69" s="469"/>
      <c r="AJ69" s="469"/>
      <c r="AK69" s="469"/>
      <c r="AL69" s="469"/>
      <c r="AM69" s="469"/>
      <c r="AN69" s="469"/>
      <c r="AO69" s="250"/>
      <c r="AP69" s="250"/>
      <c r="AQ69" s="250"/>
      <c r="AR69" s="250"/>
      <c r="AS69" s="250"/>
      <c r="AT69" s="250"/>
      <c r="AU69" s="250"/>
      <c r="AV69" s="250"/>
      <c r="AW69" s="251"/>
    </row>
    <row r="70" spans="2:57" ht="13.5" thickBot="1" x14ac:dyDescent="0.25">
      <c r="B70" s="468"/>
      <c r="C70" s="474"/>
      <c r="D70" s="474"/>
      <c r="E70" s="474"/>
      <c r="F70" s="474"/>
      <c r="G70" s="475"/>
      <c r="H70" s="475"/>
      <c r="I70" s="475"/>
      <c r="J70" s="475"/>
      <c r="K70" s="475"/>
      <c r="L70" s="475"/>
      <c r="M70" s="475"/>
      <c r="N70" s="475"/>
      <c r="O70" s="472"/>
      <c r="P70" s="473"/>
      <c r="Q70" s="473"/>
      <c r="R70" s="473"/>
      <c r="S70" s="473"/>
      <c r="T70" s="473"/>
      <c r="U70" s="473"/>
      <c r="V70" s="473"/>
      <c r="W70" s="473"/>
      <c r="X70" s="473"/>
      <c r="Y70" s="473"/>
      <c r="Z70" s="473"/>
      <c r="AA70" s="473"/>
      <c r="AB70" s="473"/>
      <c r="AC70" s="473"/>
      <c r="AD70" s="473"/>
      <c r="AE70" s="472"/>
      <c r="AF70" s="472"/>
      <c r="AG70" s="472"/>
      <c r="AH70" s="472"/>
      <c r="AI70" s="456" t="s">
        <v>35</v>
      </c>
      <c r="AJ70" s="456"/>
      <c r="AK70" s="456"/>
      <c r="AL70" s="456"/>
      <c r="AM70" s="456"/>
      <c r="AN70" s="456"/>
      <c r="AO70" s="456"/>
      <c r="AP70" s="456"/>
      <c r="AQ70" s="456"/>
      <c r="AR70" s="456"/>
      <c r="AS70" s="456"/>
      <c r="AT70" s="456"/>
      <c r="AU70" s="456"/>
      <c r="AV70" s="456"/>
      <c r="AW70" s="457"/>
    </row>
    <row r="71" spans="2:57" ht="13.5" thickBot="1" x14ac:dyDescent="0.25">
      <c r="B71" s="167" t="str">
        <f>IF(AV13=AV34,"D","Y")</f>
        <v>D</v>
      </c>
      <c r="C71" s="168" t="str">
        <f>IF(SUM(Y35:Y39)=VALUE(Y34),"D","Y")</f>
        <v>D</v>
      </c>
      <c r="D71" s="168" t="str">
        <f>IF(SUM(AD35:AD39)=VALUE(AD34),"D","Y")</f>
        <v>D</v>
      </c>
      <c r="E71" s="168" t="str">
        <f>IF(SUM(AH35:AH39)=VALUE(AH34),"D","Y")</f>
        <v>D</v>
      </c>
      <c r="F71" s="168" t="str">
        <f>IF(SUM(AM35:AM39)=VALUE(AM34),"D","Y")</f>
        <v>D</v>
      </c>
      <c r="G71" s="168" t="str">
        <f>IF(SUM(AQ35:AQ39)=VALUE(AQ34),"D","Y")</f>
        <v>D</v>
      </c>
      <c r="H71" s="168"/>
      <c r="I71" s="168"/>
      <c r="J71" s="168" t="str">
        <f>IF(AV44=AV55,"D","Y")</f>
        <v>D</v>
      </c>
      <c r="K71" s="168" t="str">
        <f>IF(SUM(Y56:Y59)=VALUE(Y55),"D","Y")</f>
        <v>D</v>
      </c>
      <c r="L71" s="168" t="str">
        <f>IF(SUM(AD56:AD59)=VALUE(AD55),"D","Y")</f>
        <v>D</v>
      </c>
      <c r="M71" s="168" t="str">
        <f>IF(SUM(AH56:AH59)=VALUE(AH55),"D","Y")</f>
        <v>D</v>
      </c>
      <c r="N71" s="168" t="str">
        <f>IF(SUM(AM56:AM59)=VALUE(AM55),"D","Y")</f>
        <v>D</v>
      </c>
      <c r="O71" s="168" t="str">
        <f>IF(SUM(AQ56:AQ59)=VALUE(AQ55),"D","Y")</f>
        <v>D</v>
      </c>
      <c r="P71" s="168"/>
      <c r="Q71" s="168" t="str">
        <f>IF(VALUE(K13)=VALUE(Y34),"D","Y")</f>
        <v>D</v>
      </c>
      <c r="R71" s="168"/>
      <c r="S71" s="168" t="str">
        <f>IF(VALUE(J14)=VALUE(AB33),"D","Y")</f>
        <v>D</v>
      </c>
      <c r="T71" s="168" t="str">
        <f>IF(VALUE(T13)=VALUE(AD34),"D","Y")</f>
        <v>D</v>
      </c>
      <c r="U71" s="168" t="str">
        <f>IF(VALUE(S14)=VALUE(AF33),"D","Y")</f>
        <v>D</v>
      </c>
      <c r="V71" s="168" t="str">
        <f>IF(VALUE(AC13)=VALUE(AH34),"D","Y")</f>
        <v>D</v>
      </c>
      <c r="W71" s="168" t="str">
        <f>IF(VALUE(AB14)=VALUE(AK33),"D","Y")</f>
        <v>D</v>
      </c>
      <c r="X71" s="168" t="str">
        <f>IF(VALUE(AL13)=VALUE(AM34),"D","Y")</f>
        <v>D</v>
      </c>
      <c r="Y71" s="168" t="str">
        <f>IF(VALUE(AK14)=VALUE(AO33),"D","Y")</f>
        <v>D</v>
      </c>
      <c r="Z71" s="168" t="str">
        <f>IF(VALUE(AU13)=VALUE(AQ34),"D","Y")</f>
        <v>D</v>
      </c>
      <c r="AA71" s="168"/>
      <c r="AB71" s="168" t="str">
        <f>IF(VALUE(AT14)=VALUE(AT33),"D","Y")</f>
        <v>D</v>
      </c>
      <c r="AC71" s="168"/>
      <c r="AD71" s="168" t="str">
        <f>IF(K44=Y55,"D","Y")</f>
        <v>D</v>
      </c>
      <c r="AE71" s="168" t="str">
        <f>IF(J45=AB54,"D","Y")</f>
        <v>D</v>
      </c>
      <c r="AF71" s="168" t="str">
        <f>IF(T44=AD55,"D","Y")</f>
        <v>D</v>
      </c>
      <c r="AG71" s="168" t="str">
        <f>IF(S45=AF54,"D","Y")</f>
        <v>D</v>
      </c>
      <c r="AH71" s="168" t="str">
        <f>IF(AC44=AH55,"D","Y")</f>
        <v>D</v>
      </c>
      <c r="AI71" s="168" t="str">
        <f>IF(AB45=AK54,"D","Y")</f>
        <v>D</v>
      </c>
      <c r="AJ71" s="168"/>
      <c r="AK71" s="168" t="str">
        <f>IF(AL44=AM55,"D","Y")</f>
        <v>D</v>
      </c>
      <c r="AL71" s="168" t="str">
        <f>IF(AK45=AO54,"D","Y")</f>
        <v>D</v>
      </c>
      <c r="AM71" s="168" t="str">
        <f>IF(AU44=AQ55,"D","Y")</f>
        <v>D</v>
      </c>
      <c r="AN71" s="168" t="str">
        <f>IF(AT45=AT54,"D","Y")</f>
        <v>D</v>
      </c>
      <c r="AO71" s="131"/>
      <c r="AP71" s="131"/>
      <c r="AQ71" s="131"/>
      <c r="AR71" s="131"/>
      <c r="AS71" s="131"/>
      <c r="AT71" s="131"/>
      <c r="AU71" s="131"/>
      <c r="AV71" s="131"/>
      <c r="AW71" s="132"/>
    </row>
    <row r="73" spans="2:57" ht="15" x14ac:dyDescent="0.25">
      <c r="BA73" s="62" t="s">
        <v>214</v>
      </c>
      <c r="BD73" s="62" t="s">
        <v>92</v>
      </c>
      <c r="BE73" s="62">
        <v>0</v>
      </c>
    </row>
    <row r="74" spans="2:57" ht="12.75" customHeight="1" x14ac:dyDescent="0.25">
      <c r="L74" s="7"/>
      <c r="M74" s="7"/>
      <c r="N74" s="57"/>
      <c r="O74" s="58"/>
      <c r="P74" s="58"/>
      <c r="Q74" s="58"/>
      <c r="R74" s="58"/>
      <c r="S74" s="58"/>
      <c r="T74" s="59"/>
      <c r="U74" s="59"/>
      <c r="V74" s="59"/>
      <c r="W74" s="59"/>
      <c r="X74" s="59"/>
      <c r="Y74" s="59"/>
      <c r="Z74" s="59"/>
      <c r="AA74" s="59"/>
      <c r="AB74" s="59"/>
      <c r="AC74" s="60"/>
      <c r="AD74" s="60"/>
      <c r="AE74" s="58"/>
      <c r="AF74" s="58"/>
      <c r="AG74" s="58"/>
      <c r="AH74" s="58"/>
      <c r="AI74" s="1"/>
      <c r="AJ74" s="1"/>
      <c r="AK74" s="1"/>
      <c r="AL74" s="1"/>
      <c r="AM74" s="1"/>
      <c r="AN74" s="1"/>
      <c r="AO74" s="1"/>
      <c r="AP74" s="1"/>
      <c r="AQ74" s="1"/>
      <c r="AR74" s="1"/>
      <c r="AS74" s="1"/>
      <c r="AT74" s="1"/>
      <c r="AU74" s="7"/>
      <c r="AV74" s="7"/>
      <c r="BA74" s="62" t="s">
        <v>203</v>
      </c>
      <c r="BD74" s="62" t="s">
        <v>93</v>
      </c>
      <c r="BE74" s="62">
        <v>0</v>
      </c>
    </row>
    <row r="75" spans="2:57" ht="15" x14ac:dyDescent="0.25">
      <c r="L75" s="7"/>
      <c r="M75" s="7"/>
      <c r="N75" s="57"/>
      <c r="O75" s="58"/>
      <c r="P75" s="58"/>
      <c r="Q75" s="58"/>
      <c r="R75" s="58"/>
      <c r="S75" s="58"/>
      <c r="T75" s="59"/>
      <c r="U75" s="59"/>
      <c r="V75" s="59"/>
      <c r="W75" s="59"/>
      <c r="X75" s="59"/>
      <c r="Y75" s="59"/>
      <c r="Z75" s="59"/>
      <c r="AA75" s="59"/>
      <c r="AB75" s="59"/>
      <c r="AC75" s="60"/>
      <c r="AD75" s="60"/>
      <c r="AE75" s="58"/>
      <c r="AF75" s="58"/>
      <c r="AG75" s="58"/>
      <c r="AH75" s="58"/>
      <c r="AI75" s="1"/>
      <c r="AJ75" s="1"/>
      <c r="AK75" s="1"/>
      <c r="AL75" s="1"/>
      <c r="AM75" s="1"/>
      <c r="AN75" s="1"/>
      <c r="AO75" s="1"/>
      <c r="AP75" s="1"/>
      <c r="AQ75" s="1"/>
      <c r="AR75" s="1"/>
      <c r="AS75" s="1"/>
      <c r="AT75" s="1"/>
      <c r="AU75" s="7"/>
      <c r="AV75" s="7"/>
      <c r="BA75" s="62" t="s">
        <v>204</v>
      </c>
      <c r="BD75" s="62" t="s">
        <v>94</v>
      </c>
      <c r="BE75" s="62">
        <v>0</v>
      </c>
    </row>
    <row r="76" spans="2:57" ht="15" x14ac:dyDescent="0.25">
      <c r="L76" s="7"/>
      <c r="M76" s="7"/>
      <c r="N76" s="57"/>
      <c r="O76" s="58"/>
      <c r="P76" s="58"/>
      <c r="Q76" s="58"/>
      <c r="R76" s="58"/>
      <c r="S76" s="58"/>
      <c r="T76" s="59"/>
      <c r="U76" s="59"/>
      <c r="V76" s="59"/>
      <c r="W76" s="59"/>
      <c r="X76" s="59"/>
      <c r="Y76" s="59"/>
      <c r="Z76" s="59"/>
      <c r="AA76" s="59"/>
      <c r="AB76" s="59"/>
      <c r="AC76" s="60"/>
      <c r="AD76" s="60"/>
      <c r="AE76" s="58"/>
      <c r="AF76" s="58"/>
      <c r="AG76" s="58"/>
      <c r="AH76" s="58"/>
      <c r="AI76" s="1"/>
      <c r="AJ76" s="1"/>
      <c r="AK76" s="1"/>
      <c r="AL76" s="1"/>
      <c r="AM76" s="1"/>
      <c r="AN76" s="1"/>
      <c r="AO76" s="1"/>
      <c r="AP76" s="1"/>
      <c r="AQ76" s="1"/>
      <c r="AR76" s="1"/>
      <c r="AS76" s="1"/>
      <c r="AT76" s="1"/>
      <c r="AU76" s="7"/>
      <c r="AV76" s="7"/>
      <c r="BA76" s="62" t="s">
        <v>205</v>
      </c>
      <c r="BD76" s="62" t="s">
        <v>95</v>
      </c>
      <c r="BE76" s="62">
        <v>10</v>
      </c>
    </row>
    <row r="77" spans="2:57" ht="15" x14ac:dyDescent="0.25">
      <c r="L77" s="7"/>
      <c r="M77" s="7"/>
      <c r="N77" s="57"/>
      <c r="O77" s="61"/>
      <c r="P77" s="61"/>
      <c r="Q77" s="61"/>
      <c r="R77" s="61"/>
      <c r="S77" s="61"/>
      <c r="T77" s="1"/>
      <c r="U77" s="1"/>
      <c r="V77" s="1"/>
      <c r="W77" s="1"/>
      <c r="X77" s="1"/>
      <c r="Y77" s="1"/>
      <c r="Z77" s="1"/>
      <c r="AA77" s="1"/>
      <c r="AB77" s="1"/>
      <c r="AC77" s="60"/>
      <c r="AD77" s="60"/>
      <c r="AE77" s="61"/>
      <c r="AF77" s="61"/>
      <c r="AG77" s="61"/>
      <c r="AH77" s="61"/>
      <c r="AI77" s="1"/>
      <c r="AJ77" s="1"/>
      <c r="AK77" s="1"/>
      <c r="AL77" s="1"/>
      <c r="AM77" s="1"/>
      <c r="AN77" s="1"/>
      <c r="AO77" s="1"/>
      <c r="AP77" s="1"/>
      <c r="AQ77" s="1"/>
      <c r="AR77" s="1"/>
      <c r="AS77" s="1"/>
      <c r="AT77" s="1"/>
      <c r="AU77" s="7"/>
      <c r="AV77" s="7"/>
      <c r="BA77" s="62" t="s">
        <v>206</v>
      </c>
      <c r="BD77" s="62" t="s">
        <v>96</v>
      </c>
      <c r="BE77" s="62">
        <v>5</v>
      </c>
    </row>
    <row r="78" spans="2:57" ht="15" x14ac:dyDescent="0.25">
      <c r="L78" s="7"/>
      <c r="M78" s="7"/>
      <c r="N78" s="57"/>
      <c r="O78" s="61"/>
      <c r="P78" s="61"/>
      <c r="Q78" s="61"/>
      <c r="R78" s="61"/>
      <c r="S78" s="61"/>
      <c r="T78" s="1"/>
      <c r="U78" s="1"/>
      <c r="V78" s="1"/>
      <c r="W78" s="1"/>
      <c r="X78" s="1"/>
      <c r="Y78" s="1"/>
      <c r="Z78" s="1"/>
      <c r="AA78" s="1"/>
      <c r="AB78" s="1"/>
      <c r="AC78" s="60"/>
      <c r="AD78" s="60"/>
      <c r="AE78" s="61"/>
      <c r="AF78" s="61"/>
      <c r="AG78" s="61"/>
      <c r="AH78" s="61"/>
      <c r="AI78" s="1"/>
      <c r="AJ78" s="1"/>
      <c r="AK78" s="1"/>
      <c r="AL78" s="1"/>
      <c r="AM78" s="1"/>
      <c r="AN78" s="1"/>
      <c r="AO78" s="1"/>
      <c r="AP78" s="1"/>
      <c r="AQ78" s="1"/>
      <c r="AR78" s="1"/>
      <c r="AS78" s="1"/>
      <c r="AT78" s="1"/>
      <c r="AU78" s="7"/>
      <c r="AV78" s="7"/>
      <c r="BA78" s="62" t="s">
        <v>207</v>
      </c>
      <c r="BD78" s="62" t="s">
        <v>97</v>
      </c>
      <c r="BE78" s="62">
        <v>0</v>
      </c>
    </row>
    <row r="79" spans="2:57" ht="15" x14ac:dyDescent="0.25">
      <c r="L79" s="7"/>
      <c r="M79" s="7"/>
      <c r="N79" s="57"/>
      <c r="O79" s="61"/>
      <c r="P79" s="61"/>
      <c r="Q79" s="61"/>
      <c r="R79" s="61"/>
      <c r="S79" s="61"/>
      <c r="T79" s="1"/>
      <c r="U79" s="1"/>
      <c r="V79" s="1"/>
      <c r="W79" s="1"/>
      <c r="X79" s="1"/>
      <c r="Y79" s="1"/>
      <c r="Z79" s="1"/>
      <c r="AA79" s="1"/>
      <c r="AB79" s="1"/>
      <c r="AC79" s="60"/>
      <c r="AD79" s="60"/>
      <c r="AE79" s="61"/>
      <c r="AF79" s="61"/>
      <c r="AG79" s="61"/>
      <c r="AH79" s="61"/>
      <c r="AI79" s="1"/>
      <c r="AJ79" s="1"/>
      <c r="AK79" s="1"/>
      <c r="AL79" s="1"/>
      <c r="AM79" s="1"/>
      <c r="AN79" s="1"/>
      <c r="AO79" s="1"/>
      <c r="AP79" s="1"/>
      <c r="AQ79" s="1"/>
      <c r="AR79" s="1"/>
      <c r="AS79" s="1"/>
      <c r="AT79" s="1"/>
      <c r="AU79" s="7"/>
      <c r="AV79" s="7"/>
      <c r="BA79" s="62" t="s">
        <v>76</v>
      </c>
      <c r="BD79" s="62" t="s">
        <v>98</v>
      </c>
      <c r="BE79" s="62">
        <v>10</v>
      </c>
    </row>
    <row r="80" spans="2:57" ht="15" x14ac:dyDescent="0.25">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BA80" s="62" t="s">
        <v>213</v>
      </c>
      <c r="BD80" s="62" t="s">
        <v>99</v>
      </c>
      <c r="BE80" s="62">
        <v>5</v>
      </c>
    </row>
    <row r="81" spans="12:57" ht="15" x14ac:dyDescent="0.25">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BA81" s="62" t="s">
        <v>201</v>
      </c>
      <c r="BD81" s="62" t="s">
        <v>100</v>
      </c>
      <c r="BE81" s="62">
        <v>0</v>
      </c>
    </row>
    <row r="82" spans="12:57" ht="15" x14ac:dyDescent="0.25">
      <c r="BA82" s="62" t="s">
        <v>210</v>
      </c>
      <c r="BD82" s="62" t="s">
        <v>101</v>
      </c>
      <c r="BE82" s="62">
        <v>10</v>
      </c>
    </row>
    <row r="83" spans="12:57" ht="15.75" customHeight="1" x14ac:dyDescent="0.25">
      <c r="BA83" s="62" t="s">
        <v>215</v>
      </c>
      <c r="BD83" s="62" t="s">
        <v>102</v>
      </c>
      <c r="BE83" s="62">
        <v>5</v>
      </c>
    </row>
    <row r="84" spans="12:57" ht="15.75" customHeight="1" x14ac:dyDescent="0.25">
      <c r="BA84" s="62" t="s">
        <v>66</v>
      </c>
      <c r="BD84" s="62" t="s">
        <v>103</v>
      </c>
      <c r="BE84" s="62">
        <v>5</v>
      </c>
    </row>
    <row r="85" spans="12:57" ht="15.75" customHeight="1" x14ac:dyDescent="0.25">
      <c r="BA85" s="62" t="s">
        <v>202</v>
      </c>
      <c r="BD85" s="62" t="s">
        <v>104</v>
      </c>
      <c r="BE85" s="62">
        <v>10</v>
      </c>
    </row>
    <row r="86" spans="12:57" ht="15.75" customHeight="1" x14ac:dyDescent="0.25">
      <c r="BA86" s="62" t="s">
        <v>58</v>
      </c>
      <c r="BD86" s="62" t="s">
        <v>105</v>
      </c>
      <c r="BE86" s="62">
        <v>10</v>
      </c>
    </row>
    <row r="87" spans="12:57" ht="15.75" customHeight="1" x14ac:dyDescent="0.25">
      <c r="BA87" s="62" t="s">
        <v>208</v>
      </c>
      <c r="BD87" s="62" t="s">
        <v>106</v>
      </c>
      <c r="BE87" s="62">
        <v>6</v>
      </c>
    </row>
    <row r="88" spans="12:57" ht="15.75" customHeight="1" x14ac:dyDescent="0.25">
      <c r="BA88" s="62" t="s">
        <v>57</v>
      </c>
      <c r="BD88" s="62" t="s">
        <v>52</v>
      </c>
      <c r="BE88" s="62">
        <v>10</v>
      </c>
    </row>
    <row r="89" spans="12:57" ht="15.75" customHeight="1" x14ac:dyDescent="0.25">
      <c r="BA89" s="62" t="s">
        <v>211</v>
      </c>
      <c r="BD89" s="62" t="s">
        <v>198</v>
      </c>
      <c r="BE89" s="62">
        <v>12</v>
      </c>
    </row>
    <row r="90" spans="12:57" ht="15.75" customHeight="1" x14ac:dyDescent="0.25">
      <c r="BA90" s="62" t="s">
        <v>209</v>
      </c>
      <c r="BD90" s="62" t="s">
        <v>107</v>
      </c>
      <c r="BE90" s="62">
        <v>12</v>
      </c>
    </row>
    <row r="91" spans="12:57" ht="15.75" customHeight="1" x14ac:dyDescent="0.25">
      <c r="BA91" s="62"/>
    </row>
    <row r="92" spans="12:57" ht="15.75" customHeight="1" x14ac:dyDescent="0.2"/>
    <row r="93" spans="12:57" ht="15.75" customHeight="1" x14ac:dyDescent="0.2"/>
    <row r="94" spans="12:57" ht="15.75" customHeight="1" x14ac:dyDescent="0.2"/>
    <row r="95" spans="12:57" ht="15.75" customHeight="1" x14ac:dyDescent="0.2"/>
    <row r="96" spans="12:57" ht="15.75" customHeight="1" x14ac:dyDescent="0.2"/>
    <row r="97" spans="56:57" ht="15.75" customHeight="1" x14ac:dyDescent="0.2"/>
    <row r="98" spans="56:57" ht="15.75" customHeight="1" x14ac:dyDescent="0.2"/>
    <row r="101" spans="56:57" ht="15" x14ac:dyDescent="0.25">
      <c r="BD101" s="62"/>
      <c r="BE101" s="62"/>
    </row>
    <row r="102" spans="56:57" ht="15" x14ac:dyDescent="0.25">
      <c r="BD102" s="62"/>
      <c r="BE102" s="62"/>
    </row>
    <row r="103" spans="56:57" ht="15" x14ac:dyDescent="0.25">
      <c r="BD103" s="62"/>
      <c r="BE103" s="62"/>
    </row>
    <row r="104" spans="56:57" ht="15" x14ac:dyDescent="0.25">
      <c r="BD104" s="62"/>
      <c r="BE104" s="62"/>
    </row>
    <row r="105" spans="56:57" ht="15" x14ac:dyDescent="0.25">
      <c r="BD105" s="62"/>
      <c r="BE105" s="62"/>
    </row>
    <row r="106" spans="56:57" ht="15" x14ac:dyDescent="0.25">
      <c r="BD106" s="62"/>
      <c r="BE106" s="62"/>
    </row>
    <row r="107" spans="56:57" ht="15" x14ac:dyDescent="0.25">
      <c r="BD107" s="62"/>
      <c r="BE107" s="62"/>
    </row>
    <row r="108" spans="56:57" ht="15" x14ac:dyDescent="0.25">
      <c r="BD108" s="62"/>
      <c r="BE108" s="62"/>
    </row>
    <row r="109" spans="56:57" ht="15" x14ac:dyDescent="0.25">
      <c r="BD109" s="62"/>
      <c r="BE109" s="62"/>
    </row>
    <row r="110" spans="56:57" ht="15" x14ac:dyDescent="0.25">
      <c r="BD110" s="62"/>
      <c r="BE110" s="62"/>
    </row>
    <row r="111" spans="56:57" ht="15" x14ac:dyDescent="0.25">
      <c r="BD111" s="62"/>
      <c r="BE111" s="62"/>
    </row>
    <row r="112" spans="56:57" ht="15" x14ac:dyDescent="0.25">
      <c r="BD112" s="62"/>
      <c r="BE112" s="62"/>
    </row>
    <row r="113" spans="56:57" ht="15" x14ac:dyDescent="0.25">
      <c r="BD113" s="62"/>
      <c r="BE113" s="62"/>
    </row>
    <row r="114" spans="56:57" ht="15" x14ac:dyDescent="0.25">
      <c r="BD114" s="62"/>
      <c r="BE114" s="62"/>
    </row>
    <row r="115" spans="56:57" ht="15" x14ac:dyDescent="0.25">
      <c r="BD115" s="62"/>
      <c r="BE115" s="62"/>
    </row>
    <row r="116" spans="56:57" ht="15" x14ac:dyDescent="0.25">
      <c r="BD116" s="62"/>
      <c r="BE116" s="62"/>
    </row>
    <row r="117" spans="56:57" ht="15" x14ac:dyDescent="0.25">
      <c r="BD117" s="62"/>
      <c r="BE117" s="62"/>
    </row>
    <row r="180" spans="53:53" ht="15" x14ac:dyDescent="0.25">
      <c r="BA180" s="62"/>
    </row>
    <row r="181" spans="53:53" ht="15" x14ac:dyDescent="0.25">
      <c r="BA181" s="62"/>
    </row>
    <row r="182" spans="53:53" ht="15" x14ac:dyDescent="0.25">
      <c r="BA182" s="4"/>
    </row>
    <row r="183" spans="53:53" ht="15" x14ac:dyDescent="0.25">
      <c r="BA183" s="4"/>
    </row>
    <row r="184" spans="53:53" ht="15" x14ac:dyDescent="0.25">
      <c r="BA184" s="4"/>
    </row>
    <row r="185" spans="53:53" ht="15" x14ac:dyDescent="0.25">
      <c r="BA185" s="4"/>
    </row>
    <row r="186" spans="53:53" ht="15" x14ac:dyDescent="0.25">
      <c r="BA186" s="4"/>
    </row>
    <row r="187" spans="53:53" ht="15" x14ac:dyDescent="0.25">
      <c r="BA187" s="4"/>
    </row>
    <row r="188" spans="53:53" ht="15" x14ac:dyDescent="0.25">
      <c r="BA188" s="4"/>
    </row>
    <row r="189" spans="53:53" ht="15" x14ac:dyDescent="0.25">
      <c r="BA189" s="4"/>
    </row>
    <row r="190" spans="53:53" ht="15" x14ac:dyDescent="0.25">
      <c r="BA190" s="4"/>
    </row>
    <row r="191" spans="53:53" ht="15" x14ac:dyDescent="0.25">
      <c r="BA191" s="4"/>
    </row>
    <row r="192" spans="53:53" ht="15" x14ac:dyDescent="0.25">
      <c r="BA192" s="4"/>
    </row>
    <row r="193" spans="53:53" ht="15" x14ac:dyDescent="0.25">
      <c r="BA193" s="4"/>
    </row>
    <row r="194" spans="53:53" ht="15" x14ac:dyDescent="0.25">
      <c r="BA194" s="4"/>
    </row>
    <row r="195" spans="53:53" ht="15" x14ac:dyDescent="0.25">
      <c r="BA195" s="4"/>
    </row>
    <row r="196" spans="53:53" ht="15" x14ac:dyDescent="0.25">
      <c r="BA196" s="4"/>
    </row>
    <row r="197" spans="53:53" ht="15" x14ac:dyDescent="0.25">
      <c r="BA197" s="4"/>
    </row>
    <row r="198" spans="53:53" ht="15" x14ac:dyDescent="0.25">
      <c r="BA198" s="4"/>
    </row>
    <row r="199" spans="53:53" ht="15" x14ac:dyDescent="0.25">
      <c r="BA199" s="4"/>
    </row>
    <row r="200" spans="53:53" ht="15" x14ac:dyDescent="0.25">
      <c r="BA200" s="4"/>
    </row>
    <row r="201" spans="53:53" ht="15" x14ac:dyDescent="0.25">
      <c r="BA201" s="4"/>
    </row>
    <row r="202" spans="53:53" ht="15" x14ac:dyDescent="0.25">
      <c r="BA202" s="4"/>
    </row>
    <row r="203" spans="53:53" ht="15" x14ac:dyDescent="0.25">
      <c r="BA203" s="4"/>
    </row>
    <row r="204" spans="53:53" ht="15" x14ac:dyDescent="0.25">
      <c r="BA204" s="4"/>
    </row>
    <row r="205" spans="53:53" ht="15" x14ac:dyDescent="0.25">
      <c r="BA205" s="4"/>
    </row>
    <row r="206" spans="53:53" ht="15" x14ac:dyDescent="0.25">
      <c r="BA206" s="4"/>
    </row>
    <row r="207" spans="53:53" ht="15" x14ac:dyDescent="0.25">
      <c r="BA207" s="4"/>
    </row>
    <row r="208" spans="53:53" ht="15" x14ac:dyDescent="0.25">
      <c r="BA208" s="4"/>
    </row>
    <row r="209" spans="53:53" ht="15" x14ac:dyDescent="0.25">
      <c r="BA209" s="4"/>
    </row>
    <row r="210" spans="53:53" ht="15" x14ac:dyDescent="0.25">
      <c r="BA210" s="4"/>
    </row>
    <row r="211" spans="53:53" ht="15" x14ac:dyDescent="0.25">
      <c r="BA211" s="4"/>
    </row>
    <row r="212" spans="53:53" ht="15" x14ac:dyDescent="0.25">
      <c r="BA212" s="4"/>
    </row>
    <row r="213" spans="53:53" ht="15" x14ac:dyDescent="0.25">
      <c r="BA213" s="4"/>
    </row>
    <row r="214" spans="53:53" ht="15" x14ac:dyDescent="0.25">
      <c r="BA214" s="4"/>
    </row>
    <row r="215" spans="53:53" ht="15" x14ac:dyDescent="0.25">
      <c r="BA215" s="4"/>
    </row>
    <row r="216" spans="53:53" ht="15" x14ac:dyDescent="0.25">
      <c r="BA216" s="4"/>
    </row>
    <row r="217" spans="53:53" ht="15" x14ac:dyDescent="0.25">
      <c r="BA217" s="4"/>
    </row>
    <row r="218" spans="53:53" ht="15" x14ac:dyDescent="0.25">
      <c r="BA218" s="4"/>
    </row>
    <row r="219" spans="53:53" ht="15" x14ac:dyDescent="0.25">
      <c r="BA219" s="4"/>
    </row>
    <row r="220" spans="53:53" ht="15" x14ac:dyDescent="0.25">
      <c r="BA220" s="4"/>
    </row>
    <row r="221" spans="53:53" ht="15" x14ac:dyDescent="0.25">
      <c r="BA221" s="4"/>
    </row>
    <row r="222" spans="53:53" ht="15" x14ac:dyDescent="0.25">
      <c r="BA222" s="4"/>
    </row>
    <row r="223" spans="53:53" ht="15" x14ac:dyDescent="0.25">
      <c r="BA223" s="4"/>
    </row>
    <row r="224" spans="53:53" ht="15" x14ac:dyDescent="0.25">
      <c r="BA224" s="4"/>
    </row>
    <row r="225" spans="53:53" ht="15" x14ac:dyDescent="0.25">
      <c r="BA225" s="4"/>
    </row>
    <row r="226" spans="53:53" ht="15" x14ac:dyDescent="0.25">
      <c r="BA226" s="4"/>
    </row>
    <row r="227" spans="53:53" ht="15" x14ac:dyDescent="0.25">
      <c r="BA227" s="4"/>
    </row>
    <row r="228" spans="53:53" ht="15" x14ac:dyDescent="0.25">
      <c r="BA228" s="4"/>
    </row>
    <row r="229" spans="53:53" ht="15" x14ac:dyDescent="0.25">
      <c r="BA229" s="4"/>
    </row>
    <row r="230" spans="53:53" ht="15" x14ac:dyDescent="0.25">
      <c r="BA230" s="4"/>
    </row>
    <row r="231" spans="53:53" ht="15" x14ac:dyDescent="0.25">
      <c r="BA231" s="4"/>
    </row>
    <row r="232" spans="53:53" ht="15" x14ac:dyDescent="0.25">
      <c r="BA232" s="4"/>
    </row>
    <row r="233" spans="53:53" ht="15" x14ac:dyDescent="0.25">
      <c r="BA233" s="4"/>
    </row>
    <row r="234" spans="53:53" ht="15" x14ac:dyDescent="0.25">
      <c r="BA234" s="4"/>
    </row>
    <row r="235" spans="53:53" ht="15" x14ac:dyDescent="0.25">
      <c r="BA235" s="4"/>
    </row>
    <row r="236" spans="53:53" ht="15" x14ac:dyDescent="0.25">
      <c r="BA236" s="4"/>
    </row>
    <row r="237" spans="53:53" ht="15" x14ac:dyDescent="0.25">
      <c r="BA237" s="4"/>
    </row>
    <row r="238" spans="53:53" ht="15" x14ac:dyDescent="0.25">
      <c r="BA238" s="4"/>
    </row>
    <row r="239" spans="53:53" ht="15" x14ac:dyDescent="0.25">
      <c r="BA239" s="4"/>
    </row>
    <row r="240" spans="53:53" ht="15" x14ac:dyDescent="0.25">
      <c r="BA240" s="4"/>
    </row>
    <row r="241" spans="53:53" ht="15" x14ac:dyDescent="0.25">
      <c r="BA241" s="4"/>
    </row>
    <row r="242" spans="53:53" ht="15" x14ac:dyDescent="0.25">
      <c r="BA242" s="4"/>
    </row>
    <row r="243" spans="53:53" ht="15" x14ac:dyDescent="0.25">
      <c r="BA243" s="4"/>
    </row>
    <row r="244" spans="53:53" ht="15" x14ac:dyDescent="0.25">
      <c r="BA244" s="4"/>
    </row>
    <row r="245" spans="53:53" ht="15" x14ac:dyDescent="0.25">
      <c r="BA245" s="4"/>
    </row>
    <row r="246" spans="53:53" ht="15" x14ac:dyDescent="0.25">
      <c r="BA246" s="4"/>
    </row>
    <row r="247" spans="53:53" ht="15" x14ac:dyDescent="0.25">
      <c r="BA247" s="4"/>
    </row>
    <row r="248" spans="53:53" ht="15" x14ac:dyDescent="0.25">
      <c r="BA248" s="4"/>
    </row>
    <row r="249" spans="53:53" ht="15" x14ac:dyDescent="0.25">
      <c r="BA249" s="4"/>
    </row>
    <row r="250" spans="53:53" ht="15" x14ac:dyDescent="0.25">
      <c r="BA250" s="4"/>
    </row>
    <row r="251" spans="53:53" ht="15" x14ac:dyDescent="0.25">
      <c r="BA251" s="4"/>
    </row>
    <row r="252" spans="53:53" ht="15" x14ac:dyDescent="0.25">
      <c r="BA252" s="4"/>
    </row>
    <row r="253" spans="53:53" ht="15" x14ac:dyDescent="0.25">
      <c r="BA253" s="4"/>
    </row>
    <row r="254" spans="53:53" ht="15" x14ac:dyDescent="0.25">
      <c r="BA254" s="4"/>
    </row>
    <row r="255" spans="53:53" ht="15" x14ac:dyDescent="0.25">
      <c r="BA255" s="4"/>
    </row>
    <row r="256" spans="53:53" ht="15" x14ac:dyDescent="0.25">
      <c r="BA256" s="4"/>
    </row>
    <row r="257" spans="53:53" ht="15" x14ac:dyDescent="0.25">
      <c r="BA257" s="4"/>
    </row>
    <row r="258" spans="53:53" ht="15" x14ac:dyDescent="0.25">
      <c r="BA258" s="4"/>
    </row>
    <row r="259" spans="53:53" ht="15" x14ac:dyDescent="0.25">
      <c r="BA259" s="4"/>
    </row>
    <row r="260" spans="53:53" ht="15" x14ac:dyDescent="0.25">
      <c r="BA260" s="4"/>
    </row>
    <row r="261" spans="53:53" ht="15" x14ac:dyDescent="0.25">
      <c r="BA261" s="4"/>
    </row>
    <row r="262" spans="53:53" ht="15" x14ac:dyDescent="0.25">
      <c r="BA262" s="4"/>
    </row>
    <row r="263" spans="53:53" ht="15" x14ac:dyDescent="0.25">
      <c r="BA263" s="4"/>
    </row>
    <row r="264" spans="53:53" ht="15" x14ac:dyDescent="0.25">
      <c r="BA264" s="4"/>
    </row>
    <row r="265" spans="53:53" ht="15" x14ac:dyDescent="0.25">
      <c r="BA265" s="4"/>
    </row>
    <row r="266" spans="53:53" ht="15" x14ac:dyDescent="0.25">
      <c r="BA266" s="4"/>
    </row>
    <row r="267" spans="53:53" ht="15" x14ac:dyDescent="0.25">
      <c r="BA267" s="4"/>
    </row>
    <row r="268" spans="53:53" ht="15" x14ac:dyDescent="0.25">
      <c r="BA268" s="4"/>
    </row>
    <row r="269" spans="53:53" ht="15" x14ac:dyDescent="0.25">
      <c r="BA269" s="4"/>
    </row>
    <row r="270" spans="53:53" ht="15" x14ac:dyDescent="0.25">
      <c r="BA270" s="4"/>
    </row>
    <row r="271" spans="53:53" ht="15" x14ac:dyDescent="0.25">
      <c r="BA271" s="4"/>
    </row>
    <row r="272" spans="53:53" ht="15" x14ac:dyDescent="0.25">
      <c r="BA272" s="4"/>
    </row>
    <row r="273" spans="53:53" ht="15" x14ac:dyDescent="0.25">
      <c r="BA273" s="4"/>
    </row>
    <row r="274" spans="53:53" ht="15" x14ac:dyDescent="0.25">
      <c r="BA274" s="4"/>
    </row>
    <row r="275" spans="53:53" ht="15" x14ac:dyDescent="0.25">
      <c r="BA275" s="4"/>
    </row>
    <row r="276" spans="53:53" ht="15" x14ac:dyDescent="0.25">
      <c r="BA276" s="4"/>
    </row>
    <row r="277" spans="53:53" ht="15" x14ac:dyDescent="0.25">
      <c r="BA277" s="4"/>
    </row>
    <row r="278" spans="53:53" ht="15" x14ac:dyDescent="0.25">
      <c r="BA278" s="4"/>
    </row>
    <row r="279" spans="53:53" ht="15" x14ac:dyDescent="0.25">
      <c r="BA279" s="4"/>
    </row>
    <row r="280" spans="53:53" ht="15" x14ac:dyDescent="0.25">
      <c r="BA280" s="4"/>
    </row>
    <row r="281" spans="53:53" ht="15" x14ac:dyDescent="0.25">
      <c r="BA281" s="4"/>
    </row>
    <row r="282" spans="53:53" ht="15" x14ac:dyDescent="0.25">
      <c r="BA282" s="4"/>
    </row>
    <row r="283" spans="53:53" ht="15" x14ac:dyDescent="0.25">
      <c r="BA283" s="4"/>
    </row>
    <row r="284" spans="53:53" ht="15" x14ac:dyDescent="0.25">
      <c r="BA284" s="4"/>
    </row>
    <row r="285" spans="53:53" ht="15" x14ac:dyDescent="0.25">
      <c r="BA285" s="4"/>
    </row>
    <row r="286" spans="53:53" ht="15" x14ac:dyDescent="0.25">
      <c r="BA286" s="4"/>
    </row>
    <row r="287" spans="53:53" ht="15" x14ac:dyDescent="0.25">
      <c r="BA287" s="4"/>
    </row>
    <row r="288" spans="53:53" ht="15" x14ac:dyDescent="0.25">
      <c r="BA288" s="4"/>
    </row>
    <row r="289" spans="53:53" ht="15" x14ac:dyDescent="0.25">
      <c r="BA289" s="4"/>
    </row>
    <row r="290" spans="53:53" ht="15" x14ac:dyDescent="0.25">
      <c r="BA290" s="4"/>
    </row>
    <row r="291" spans="53:53" ht="15" x14ac:dyDescent="0.25">
      <c r="BA291" s="4"/>
    </row>
    <row r="292" spans="53:53" ht="15" x14ac:dyDescent="0.25">
      <c r="BA292" s="4"/>
    </row>
    <row r="293" spans="53:53" ht="15" x14ac:dyDescent="0.25">
      <c r="BA293" s="4"/>
    </row>
    <row r="294" spans="53:53" ht="15" x14ac:dyDescent="0.25">
      <c r="BA294" s="4"/>
    </row>
    <row r="295" spans="53:53" ht="15" x14ac:dyDescent="0.25">
      <c r="BA295" s="4"/>
    </row>
    <row r="296" spans="53:53" ht="15" x14ac:dyDescent="0.25">
      <c r="BA296" s="4"/>
    </row>
    <row r="297" spans="53:53" ht="15" x14ac:dyDescent="0.25">
      <c r="BA297" s="4"/>
    </row>
    <row r="298" spans="53:53" ht="15" x14ac:dyDescent="0.25">
      <c r="BA298" s="4"/>
    </row>
    <row r="299" spans="53:53" ht="15" x14ac:dyDescent="0.25">
      <c r="BA299" s="4"/>
    </row>
    <row r="300" spans="53:53" ht="15" x14ac:dyDescent="0.25">
      <c r="BA300" s="4"/>
    </row>
    <row r="301" spans="53:53" ht="15" x14ac:dyDescent="0.25">
      <c r="BA301" s="4"/>
    </row>
    <row r="302" spans="53:53" ht="15" x14ac:dyDescent="0.25">
      <c r="BA302" s="4"/>
    </row>
    <row r="303" spans="53:53" ht="15" x14ac:dyDescent="0.25">
      <c r="BA303" s="4"/>
    </row>
    <row r="304" spans="53:53" ht="15" x14ac:dyDescent="0.25">
      <c r="BA304" s="4"/>
    </row>
    <row r="305" spans="53:53" ht="15" x14ac:dyDescent="0.25">
      <c r="BA305" s="4"/>
    </row>
    <row r="306" spans="53:53" ht="15" x14ac:dyDescent="0.25">
      <c r="BA306" s="4"/>
    </row>
    <row r="307" spans="53:53" ht="15" x14ac:dyDescent="0.25">
      <c r="BA307" s="4"/>
    </row>
    <row r="308" spans="53:53" ht="15" x14ac:dyDescent="0.25">
      <c r="BA308" s="4"/>
    </row>
    <row r="309" spans="53:53" ht="15" x14ac:dyDescent="0.25">
      <c r="BA309" s="4"/>
    </row>
    <row r="310" spans="53:53" ht="15" x14ac:dyDescent="0.25">
      <c r="BA310" s="4"/>
    </row>
    <row r="311" spans="53:53" ht="15" x14ac:dyDescent="0.25">
      <c r="BA311" s="4"/>
    </row>
    <row r="312" spans="53:53" ht="15" x14ac:dyDescent="0.25">
      <c r="BA312" s="4"/>
    </row>
    <row r="313" spans="53:53" ht="15" x14ac:dyDescent="0.25">
      <c r="BA313" s="4"/>
    </row>
    <row r="314" spans="53:53" ht="15" x14ac:dyDescent="0.25">
      <c r="BA314" s="4"/>
    </row>
    <row r="315" spans="53:53" ht="15" x14ac:dyDescent="0.25">
      <c r="BA315" s="4"/>
    </row>
    <row r="316" spans="53:53" ht="15" x14ac:dyDescent="0.25">
      <c r="BA316" s="4"/>
    </row>
    <row r="317" spans="53:53" ht="15" x14ac:dyDescent="0.25">
      <c r="BA317" s="4"/>
    </row>
    <row r="318" spans="53:53" ht="15" x14ac:dyDescent="0.25">
      <c r="BA318" s="4"/>
    </row>
    <row r="319" spans="53:53" ht="15" x14ac:dyDescent="0.25">
      <c r="BA319" s="4"/>
    </row>
    <row r="320" spans="53:53" ht="15" x14ac:dyDescent="0.25">
      <c r="BA320" s="4"/>
    </row>
    <row r="321" spans="53:53" ht="15" x14ac:dyDescent="0.25">
      <c r="BA321" s="4"/>
    </row>
    <row r="322" spans="53:53" ht="15" x14ac:dyDescent="0.25">
      <c r="BA322" s="4"/>
    </row>
    <row r="323" spans="53:53" ht="15" x14ac:dyDescent="0.25">
      <c r="BA323" s="4"/>
    </row>
    <row r="324" spans="53:53" ht="15" x14ac:dyDescent="0.25">
      <c r="BA324" s="4"/>
    </row>
    <row r="325" spans="53:53" ht="15" x14ac:dyDescent="0.25">
      <c r="BA325" s="4"/>
    </row>
    <row r="326" spans="53:53" ht="15" x14ac:dyDescent="0.25">
      <c r="BA326" s="4"/>
    </row>
    <row r="327" spans="53:53" ht="15" x14ac:dyDescent="0.25">
      <c r="BA327" s="4"/>
    </row>
    <row r="328" spans="53:53" ht="15" x14ac:dyDescent="0.25">
      <c r="BA328" s="4"/>
    </row>
    <row r="329" spans="53:53" ht="15" x14ac:dyDescent="0.25">
      <c r="BA329" s="4"/>
    </row>
    <row r="330" spans="53:53" ht="15" x14ac:dyDescent="0.25">
      <c r="BA330" s="4"/>
    </row>
    <row r="331" spans="53:53" ht="15" x14ac:dyDescent="0.25">
      <c r="BA331" s="4"/>
    </row>
    <row r="332" spans="53:53" ht="15" x14ac:dyDescent="0.25">
      <c r="BA332" s="4"/>
    </row>
    <row r="333" spans="53:53" ht="15" x14ac:dyDescent="0.25">
      <c r="BA333" s="4"/>
    </row>
    <row r="334" spans="53:53" ht="15" x14ac:dyDescent="0.25">
      <c r="BA334" s="4"/>
    </row>
    <row r="335" spans="53:53" ht="15" x14ac:dyDescent="0.25">
      <c r="BA335" s="4"/>
    </row>
    <row r="336" spans="53:53" ht="15" x14ac:dyDescent="0.25">
      <c r="BA336" s="4"/>
    </row>
    <row r="337" spans="53:53" ht="15" x14ac:dyDescent="0.25">
      <c r="BA337" s="4"/>
    </row>
    <row r="338" spans="53:53" ht="15" x14ac:dyDescent="0.25">
      <c r="BA338" s="4"/>
    </row>
    <row r="339" spans="53:53" ht="15" x14ac:dyDescent="0.25">
      <c r="BA339" s="4"/>
    </row>
    <row r="340" spans="53:53" ht="15" x14ac:dyDescent="0.25">
      <c r="BA340" s="4"/>
    </row>
    <row r="341" spans="53:53" ht="15" x14ac:dyDescent="0.25">
      <c r="BA341" s="4"/>
    </row>
    <row r="342" spans="53:53" ht="15" x14ac:dyDescent="0.25">
      <c r="BA342" s="4"/>
    </row>
    <row r="343" spans="53:53" ht="15" x14ac:dyDescent="0.25">
      <c r="BA343" s="4"/>
    </row>
    <row r="344" spans="53:53" ht="15" x14ac:dyDescent="0.25">
      <c r="BA344" s="4"/>
    </row>
    <row r="345" spans="53:53" ht="15" x14ac:dyDescent="0.25">
      <c r="BA345" s="4"/>
    </row>
    <row r="346" spans="53:53" ht="15" x14ac:dyDescent="0.25">
      <c r="BA346" s="4"/>
    </row>
    <row r="347" spans="53:53" ht="15" x14ac:dyDescent="0.25">
      <c r="BA347" s="4"/>
    </row>
    <row r="348" spans="53:53" ht="15" x14ac:dyDescent="0.25">
      <c r="BA348" s="4"/>
    </row>
    <row r="349" spans="53:53" ht="15" x14ac:dyDescent="0.25">
      <c r="BA349" s="4"/>
    </row>
    <row r="350" spans="53:53" ht="15" x14ac:dyDescent="0.25">
      <c r="BA350" s="4"/>
    </row>
    <row r="351" spans="53:53" ht="15" x14ac:dyDescent="0.25">
      <c r="BA351" s="4"/>
    </row>
    <row r="352" spans="53:53" ht="15" x14ac:dyDescent="0.25">
      <c r="BA352" s="4"/>
    </row>
    <row r="353" spans="53:53" ht="15" x14ac:dyDescent="0.25">
      <c r="BA353" s="4"/>
    </row>
    <row r="354" spans="53:53" ht="15" x14ac:dyDescent="0.25">
      <c r="BA354" s="4"/>
    </row>
    <row r="355" spans="53:53" ht="15" x14ac:dyDescent="0.25">
      <c r="BA355" s="4"/>
    </row>
    <row r="356" spans="53:53" ht="15" x14ac:dyDescent="0.25">
      <c r="BA356" s="4"/>
    </row>
    <row r="357" spans="53:53" ht="15" x14ac:dyDescent="0.25">
      <c r="BA357" s="4"/>
    </row>
    <row r="358" spans="53:53" ht="15" x14ac:dyDescent="0.25">
      <c r="BA358" s="4"/>
    </row>
    <row r="359" spans="53:53" ht="15" x14ac:dyDescent="0.25">
      <c r="BA359" s="4"/>
    </row>
    <row r="360" spans="53:53" ht="15" x14ac:dyDescent="0.25">
      <c r="BA360" s="4"/>
    </row>
    <row r="361" spans="53:53" ht="15" x14ac:dyDescent="0.25">
      <c r="BA361" s="4"/>
    </row>
    <row r="362" spans="53:53" ht="15" x14ac:dyDescent="0.25">
      <c r="BA362" s="4"/>
    </row>
    <row r="363" spans="53:53" ht="15" x14ac:dyDescent="0.25">
      <c r="BA363" s="4"/>
    </row>
    <row r="364" spans="53:53" ht="15" x14ac:dyDescent="0.25">
      <c r="BA364" s="4"/>
    </row>
    <row r="365" spans="53:53" ht="15" x14ac:dyDescent="0.25">
      <c r="BA365" s="4"/>
    </row>
    <row r="366" spans="53:53" ht="15" x14ac:dyDescent="0.25">
      <c r="BA366" s="4"/>
    </row>
    <row r="367" spans="53:53" ht="15" x14ac:dyDescent="0.25">
      <c r="BA367" s="4"/>
    </row>
    <row r="368" spans="53:53" ht="15" x14ac:dyDescent="0.25">
      <c r="BA368" s="4"/>
    </row>
    <row r="369" spans="53:53" ht="15" x14ac:dyDescent="0.25">
      <c r="BA369" s="4"/>
    </row>
    <row r="370" spans="53:53" ht="15" x14ac:dyDescent="0.25">
      <c r="BA370" s="4"/>
    </row>
    <row r="371" spans="53:53" ht="15" x14ac:dyDescent="0.25">
      <c r="BA371" s="4"/>
    </row>
    <row r="372" spans="53:53" ht="15" x14ac:dyDescent="0.25">
      <c r="BA372" s="4"/>
    </row>
    <row r="373" spans="53:53" ht="15" x14ac:dyDescent="0.25">
      <c r="BA373" s="4"/>
    </row>
    <row r="374" spans="53:53" ht="15" x14ac:dyDescent="0.25">
      <c r="BA374" s="4"/>
    </row>
    <row r="375" spans="53:53" ht="15" x14ac:dyDescent="0.25">
      <c r="BA375" s="4"/>
    </row>
    <row r="376" spans="53:53" ht="15" x14ac:dyDescent="0.25">
      <c r="BA376" s="4"/>
    </row>
    <row r="377" spans="53:53" ht="15" x14ac:dyDescent="0.25">
      <c r="BA377" s="4"/>
    </row>
    <row r="378" spans="53:53" ht="15" x14ac:dyDescent="0.25">
      <c r="BA378" s="4"/>
    </row>
    <row r="379" spans="53:53" ht="15" x14ac:dyDescent="0.25">
      <c r="BA379" s="4"/>
    </row>
    <row r="380" spans="53:53" ht="15" x14ac:dyDescent="0.25">
      <c r="BA380" s="4"/>
    </row>
    <row r="381" spans="53:53" ht="15" x14ac:dyDescent="0.25">
      <c r="BA381" s="4"/>
    </row>
    <row r="382" spans="53:53" ht="15" x14ac:dyDescent="0.25">
      <c r="BA382" s="4"/>
    </row>
    <row r="383" spans="53:53" ht="15" x14ac:dyDescent="0.25">
      <c r="BA383" s="4"/>
    </row>
    <row r="384" spans="53:53" ht="15" x14ac:dyDescent="0.25">
      <c r="BA384" s="4"/>
    </row>
    <row r="385" spans="53:53" ht="15" x14ac:dyDescent="0.25">
      <c r="BA385" s="4"/>
    </row>
    <row r="386" spans="53:53" ht="15" x14ac:dyDescent="0.25">
      <c r="BA386" s="4"/>
    </row>
    <row r="387" spans="53:53" ht="15" x14ac:dyDescent="0.25">
      <c r="BA387" s="4"/>
    </row>
    <row r="388" spans="53:53" ht="15" x14ac:dyDescent="0.25">
      <c r="BA388" s="4"/>
    </row>
    <row r="389" spans="53:53" ht="15" x14ac:dyDescent="0.25">
      <c r="BA389" s="4"/>
    </row>
    <row r="390" spans="53:53" ht="15" x14ac:dyDescent="0.25">
      <c r="BA390" s="4"/>
    </row>
    <row r="391" spans="53:53" ht="15" x14ac:dyDescent="0.25">
      <c r="BA391" s="4"/>
    </row>
    <row r="392" spans="53:53" ht="15" x14ac:dyDescent="0.25">
      <c r="BA392" s="4"/>
    </row>
    <row r="393" spans="53:53" ht="15" x14ac:dyDescent="0.25">
      <c r="BA393" s="4"/>
    </row>
    <row r="394" spans="53:53" ht="15" x14ac:dyDescent="0.25">
      <c r="BA394" s="4"/>
    </row>
    <row r="395" spans="53:53" ht="15" x14ac:dyDescent="0.25">
      <c r="BA395" s="4"/>
    </row>
    <row r="396" spans="53:53" ht="15" x14ac:dyDescent="0.25">
      <c r="BA396" s="4"/>
    </row>
    <row r="397" spans="53:53" ht="15" x14ac:dyDescent="0.25">
      <c r="BA397" s="4"/>
    </row>
    <row r="398" spans="53:53" ht="15" x14ac:dyDescent="0.25">
      <c r="BA398" s="4"/>
    </row>
    <row r="399" spans="53:53" ht="15" x14ac:dyDescent="0.25">
      <c r="BA399" s="4"/>
    </row>
    <row r="400" spans="53:53" ht="15" x14ac:dyDescent="0.25">
      <c r="BA400" s="4"/>
    </row>
    <row r="401" spans="53:53" ht="15" x14ac:dyDescent="0.25">
      <c r="BA401" s="4"/>
    </row>
    <row r="402" spans="53:53" ht="15" x14ac:dyDescent="0.25">
      <c r="BA402" s="4"/>
    </row>
    <row r="403" spans="53:53" ht="15" x14ac:dyDescent="0.25">
      <c r="BA403" s="4"/>
    </row>
    <row r="404" spans="53:53" ht="15" x14ac:dyDescent="0.25">
      <c r="BA404" s="4"/>
    </row>
    <row r="405" spans="53:53" ht="15" x14ac:dyDescent="0.25">
      <c r="BA405" s="4"/>
    </row>
    <row r="406" spans="53:53" ht="15" x14ac:dyDescent="0.25">
      <c r="BA406" s="4"/>
    </row>
    <row r="407" spans="53:53" ht="15" x14ac:dyDescent="0.25">
      <c r="BA407" s="4"/>
    </row>
    <row r="408" spans="53:53" ht="15" x14ac:dyDescent="0.25">
      <c r="BA408" s="4"/>
    </row>
    <row r="409" spans="53:53" ht="15" x14ac:dyDescent="0.25">
      <c r="BA409" s="4"/>
    </row>
    <row r="410" spans="53:53" ht="15" x14ac:dyDescent="0.25">
      <c r="BA410" s="4"/>
    </row>
    <row r="411" spans="53:53" ht="15" x14ac:dyDescent="0.25">
      <c r="BA411" s="4"/>
    </row>
    <row r="412" spans="53:53" ht="15" x14ac:dyDescent="0.25">
      <c r="BA412" s="4"/>
    </row>
    <row r="413" spans="53:53" ht="15" x14ac:dyDescent="0.25">
      <c r="BA413" s="4"/>
    </row>
    <row r="414" spans="53:53" ht="15" x14ac:dyDescent="0.25">
      <c r="BA414" s="4"/>
    </row>
    <row r="415" spans="53:53" ht="15" x14ac:dyDescent="0.25">
      <c r="BA415" s="4"/>
    </row>
    <row r="416" spans="53:53" ht="15" x14ac:dyDescent="0.25">
      <c r="BA416" s="4"/>
    </row>
    <row r="417" spans="53:53" ht="15" x14ac:dyDescent="0.25">
      <c r="BA417" s="4"/>
    </row>
    <row r="418" spans="53:53" ht="15" x14ac:dyDescent="0.25">
      <c r="BA418" s="4"/>
    </row>
    <row r="419" spans="53:53" ht="15" x14ac:dyDescent="0.25">
      <c r="BA419" s="4"/>
    </row>
    <row r="420" spans="53:53" ht="15" x14ac:dyDescent="0.25">
      <c r="BA420" s="4"/>
    </row>
    <row r="421" spans="53:53" ht="15" x14ac:dyDescent="0.25">
      <c r="BA421" s="4"/>
    </row>
    <row r="422" spans="53:53" ht="15" x14ac:dyDescent="0.25">
      <c r="BA422" s="4"/>
    </row>
    <row r="423" spans="53:53" ht="15" x14ac:dyDescent="0.25">
      <c r="BA423" s="4"/>
    </row>
    <row r="424" spans="53:53" ht="15" x14ac:dyDescent="0.25">
      <c r="BA424" s="4"/>
    </row>
    <row r="425" spans="53:53" ht="15" x14ac:dyDescent="0.25">
      <c r="BA425" s="4"/>
    </row>
    <row r="426" spans="53:53" ht="15" x14ac:dyDescent="0.25">
      <c r="BA426" s="4"/>
    </row>
    <row r="427" spans="53:53" ht="15" x14ac:dyDescent="0.25">
      <c r="BA427" s="4"/>
    </row>
    <row r="428" spans="53:53" ht="15" x14ac:dyDescent="0.25">
      <c r="BA428" s="4"/>
    </row>
    <row r="429" spans="53:53" ht="15" x14ac:dyDescent="0.25">
      <c r="BA429" s="4"/>
    </row>
    <row r="430" spans="53:53" ht="15" x14ac:dyDescent="0.25">
      <c r="BA430" s="4"/>
    </row>
    <row r="431" spans="53:53" ht="15" x14ac:dyDescent="0.25">
      <c r="BA431" s="4"/>
    </row>
    <row r="432" spans="53:53" ht="15" x14ac:dyDescent="0.25">
      <c r="BA432" s="4"/>
    </row>
    <row r="433" spans="53:53" ht="15" x14ac:dyDescent="0.25">
      <c r="BA433" s="4"/>
    </row>
    <row r="434" spans="53:53" ht="15" x14ac:dyDescent="0.25">
      <c r="BA434" s="4"/>
    </row>
    <row r="435" spans="53:53" ht="15" x14ac:dyDescent="0.25">
      <c r="BA435" s="4"/>
    </row>
    <row r="436" spans="53:53" ht="15" x14ac:dyDescent="0.25">
      <c r="BA436" s="4"/>
    </row>
    <row r="437" spans="53:53" ht="15" x14ac:dyDescent="0.25">
      <c r="BA437" s="4"/>
    </row>
    <row r="438" spans="53:53" ht="15" x14ac:dyDescent="0.25">
      <c r="BA438" s="4"/>
    </row>
    <row r="439" spans="53:53" ht="15" x14ac:dyDescent="0.25">
      <c r="BA439" s="4"/>
    </row>
    <row r="440" spans="53:53" ht="15" x14ac:dyDescent="0.25">
      <c r="BA440" s="4"/>
    </row>
    <row r="441" spans="53:53" ht="15" x14ac:dyDescent="0.25">
      <c r="BA441" s="4"/>
    </row>
    <row r="442" spans="53:53" ht="15" x14ac:dyDescent="0.25">
      <c r="BA442" s="4"/>
    </row>
    <row r="443" spans="53:53" ht="15" x14ac:dyDescent="0.25">
      <c r="BA443" s="4"/>
    </row>
    <row r="444" spans="53:53" ht="15" x14ac:dyDescent="0.25">
      <c r="BA444" s="4"/>
    </row>
    <row r="445" spans="53:53" ht="15" x14ac:dyDescent="0.25">
      <c r="BA445" s="4"/>
    </row>
    <row r="446" spans="53:53" ht="15" x14ac:dyDescent="0.25">
      <c r="BA446" s="4"/>
    </row>
    <row r="447" spans="53:53" ht="15" x14ac:dyDescent="0.25">
      <c r="BA447" s="4"/>
    </row>
    <row r="448" spans="53:53" ht="15" x14ac:dyDescent="0.25">
      <c r="BA448" s="4"/>
    </row>
    <row r="449" spans="53:53" ht="15" x14ac:dyDescent="0.25">
      <c r="BA449" s="4"/>
    </row>
    <row r="450" spans="53:53" ht="15" x14ac:dyDescent="0.25">
      <c r="BA450" s="4"/>
    </row>
    <row r="451" spans="53:53" ht="15" x14ac:dyDescent="0.25">
      <c r="BA451" s="4"/>
    </row>
    <row r="452" spans="53:53" ht="15" x14ac:dyDescent="0.25">
      <c r="BA452" s="4"/>
    </row>
    <row r="453" spans="53:53" ht="15" x14ac:dyDescent="0.25">
      <c r="BA453" s="4"/>
    </row>
    <row r="454" spans="53:53" ht="15" x14ac:dyDescent="0.25">
      <c r="BA454" s="4"/>
    </row>
    <row r="455" spans="53:53" ht="15" x14ac:dyDescent="0.25">
      <c r="BA455" s="4"/>
    </row>
    <row r="456" spans="53:53" ht="15" x14ac:dyDescent="0.25">
      <c r="BA456" s="4"/>
    </row>
    <row r="457" spans="53:53" ht="15" x14ac:dyDescent="0.25">
      <c r="BA457" s="4"/>
    </row>
    <row r="458" spans="53:53" ht="15" x14ac:dyDescent="0.25">
      <c r="BA458" s="4"/>
    </row>
    <row r="459" spans="53:53" ht="15" x14ac:dyDescent="0.25">
      <c r="BA459" s="4"/>
    </row>
    <row r="460" spans="53:53" ht="15" x14ac:dyDescent="0.25">
      <c r="BA460" s="4"/>
    </row>
    <row r="461" spans="53:53" ht="15" x14ac:dyDescent="0.25">
      <c r="BA461" s="4"/>
    </row>
    <row r="462" spans="53:53" ht="15" x14ac:dyDescent="0.25">
      <c r="BA462" s="4"/>
    </row>
    <row r="463" spans="53:53" ht="15" x14ac:dyDescent="0.25">
      <c r="BA463" s="4"/>
    </row>
    <row r="464" spans="53:53" ht="15" x14ac:dyDescent="0.25">
      <c r="BA464" s="4"/>
    </row>
    <row r="465" spans="53:53" ht="15" x14ac:dyDescent="0.25">
      <c r="BA465" s="4"/>
    </row>
    <row r="466" spans="53:53" ht="15" x14ac:dyDescent="0.25">
      <c r="BA466" s="4"/>
    </row>
    <row r="467" spans="53:53" ht="15" x14ac:dyDescent="0.25">
      <c r="BA467" s="4"/>
    </row>
    <row r="468" spans="53:53" ht="15" x14ac:dyDescent="0.25">
      <c r="BA468" s="4"/>
    </row>
    <row r="469" spans="53:53" ht="15" x14ac:dyDescent="0.25">
      <c r="BA469" s="4"/>
    </row>
    <row r="470" spans="53:53" ht="15" x14ac:dyDescent="0.25">
      <c r="BA470" s="4"/>
    </row>
    <row r="471" spans="53:53" ht="15" x14ac:dyDescent="0.25">
      <c r="BA471" s="4"/>
    </row>
    <row r="472" spans="53:53" ht="15" x14ac:dyDescent="0.25">
      <c r="BA472" s="4"/>
    </row>
    <row r="473" spans="53:53" ht="15" x14ac:dyDescent="0.25">
      <c r="BA473" s="4"/>
    </row>
    <row r="474" spans="53:53" ht="15" x14ac:dyDescent="0.25">
      <c r="BA474" s="4"/>
    </row>
    <row r="475" spans="53:53" ht="15" x14ac:dyDescent="0.25">
      <c r="BA475" s="4"/>
    </row>
    <row r="476" spans="53:53" ht="15" x14ac:dyDescent="0.25">
      <c r="BA476" s="4"/>
    </row>
    <row r="477" spans="53:53" ht="15" x14ac:dyDescent="0.25">
      <c r="BA477" s="4"/>
    </row>
    <row r="478" spans="53:53" ht="15" x14ac:dyDescent="0.25">
      <c r="BA478" s="4"/>
    </row>
    <row r="479" spans="53:53" ht="15" x14ac:dyDescent="0.25">
      <c r="BA479" s="4"/>
    </row>
    <row r="480" spans="53:53" ht="15" x14ac:dyDescent="0.25">
      <c r="BA480" s="4"/>
    </row>
    <row r="481" spans="53:53" ht="15" x14ac:dyDescent="0.25">
      <c r="BA481" s="4"/>
    </row>
    <row r="482" spans="53:53" ht="15" x14ac:dyDescent="0.25">
      <c r="BA482" s="4"/>
    </row>
    <row r="483" spans="53:53" ht="15" x14ac:dyDescent="0.25">
      <c r="BA483" s="4"/>
    </row>
    <row r="484" spans="53:53" ht="15" x14ac:dyDescent="0.25">
      <c r="BA484" s="4"/>
    </row>
    <row r="485" spans="53:53" ht="15" x14ac:dyDescent="0.25">
      <c r="BA485" s="4"/>
    </row>
    <row r="486" spans="53:53" ht="15" x14ac:dyDescent="0.25">
      <c r="BA486" s="4"/>
    </row>
    <row r="487" spans="53:53" ht="15" x14ac:dyDescent="0.25">
      <c r="BA487" s="4"/>
    </row>
    <row r="488" spans="53:53" ht="15" x14ac:dyDescent="0.25">
      <c r="BA488" s="4"/>
    </row>
    <row r="489" spans="53:53" ht="15" x14ac:dyDescent="0.25">
      <c r="BA489" s="4"/>
    </row>
    <row r="490" spans="53:53" ht="15" x14ac:dyDescent="0.25">
      <c r="BA490" s="4"/>
    </row>
    <row r="491" spans="53:53" ht="15" x14ac:dyDescent="0.25">
      <c r="BA491" s="4"/>
    </row>
    <row r="492" spans="53:53" ht="15" x14ac:dyDescent="0.25">
      <c r="BA492" s="4"/>
    </row>
    <row r="493" spans="53:53" ht="15" x14ac:dyDescent="0.25">
      <c r="BA493" s="4"/>
    </row>
    <row r="494" spans="53:53" ht="15" x14ac:dyDescent="0.25">
      <c r="BA494" s="4"/>
    </row>
    <row r="495" spans="53:53" ht="15" x14ac:dyDescent="0.25">
      <c r="BA495" s="4"/>
    </row>
    <row r="496" spans="53:53" ht="15" x14ac:dyDescent="0.25">
      <c r="BA496" s="4"/>
    </row>
    <row r="497" spans="53:53" ht="15" x14ac:dyDescent="0.25">
      <c r="BA497" s="4"/>
    </row>
    <row r="498" spans="53:53" ht="15" x14ac:dyDescent="0.25">
      <c r="BA498" s="4"/>
    </row>
    <row r="499" spans="53:53" ht="15" x14ac:dyDescent="0.25">
      <c r="BA499" s="4"/>
    </row>
    <row r="500" spans="53:53" ht="15" x14ac:dyDescent="0.25">
      <c r="BA500" s="4"/>
    </row>
    <row r="501" spans="53:53" ht="15" x14ac:dyDescent="0.25">
      <c r="BA501" s="4"/>
    </row>
    <row r="502" spans="53:53" ht="15" x14ac:dyDescent="0.25">
      <c r="BA502" s="4"/>
    </row>
    <row r="503" spans="53:53" ht="15" x14ac:dyDescent="0.25">
      <c r="BA503" s="4"/>
    </row>
    <row r="504" spans="53:53" ht="15" x14ac:dyDescent="0.25">
      <c r="BA504" s="4"/>
    </row>
    <row r="505" spans="53:53" ht="15" x14ac:dyDescent="0.25">
      <c r="BA505" s="4"/>
    </row>
    <row r="506" spans="53:53" ht="15" x14ac:dyDescent="0.25">
      <c r="BA506" s="4"/>
    </row>
    <row r="507" spans="53:53" ht="15" x14ac:dyDescent="0.25">
      <c r="BA507" s="4"/>
    </row>
    <row r="508" spans="53:53" ht="15" x14ac:dyDescent="0.25">
      <c r="BA508" s="4"/>
    </row>
    <row r="509" spans="53:53" ht="15" x14ac:dyDescent="0.25">
      <c r="BA509" s="4"/>
    </row>
  </sheetData>
  <sheetProtection password="9936" sheet="1" formatCells="0" formatColumns="0" formatRows="0" insertColumns="0" insertRows="0" insertHyperlinks="0" deleteColumns="0" deleteRows="0" sort="0" autoFilter="0" pivotTables="0"/>
  <mergeCells count="517">
    <mergeCell ref="U70:AD70"/>
    <mergeCell ref="P70:T70"/>
    <mergeCell ref="C70:F70"/>
    <mergeCell ref="G70:N70"/>
    <mergeCell ref="O64:AD64"/>
    <mergeCell ref="C64:N64"/>
    <mergeCell ref="AE64:AL64"/>
    <mergeCell ref="AM64:AW64"/>
    <mergeCell ref="C68:F69"/>
    <mergeCell ref="G68:N69"/>
    <mergeCell ref="P65:T67"/>
    <mergeCell ref="P68:T69"/>
    <mergeCell ref="U65:AD67"/>
    <mergeCell ref="U68:AD69"/>
    <mergeCell ref="AO65:AW67"/>
    <mergeCell ref="AO68:AW69"/>
    <mergeCell ref="B61:J61"/>
    <mergeCell ref="K61:Y61"/>
    <mergeCell ref="Z61:AB61"/>
    <mergeCell ref="AC61:AD61"/>
    <mergeCell ref="AE61:AF61"/>
    <mergeCell ref="AG61:AM61"/>
    <mergeCell ref="AO70:AW70"/>
    <mergeCell ref="AN61:AQ61"/>
    <mergeCell ref="AR61:AW61"/>
    <mergeCell ref="B62:C62"/>
    <mergeCell ref="D62:M62"/>
    <mergeCell ref="N62:X62"/>
    <mergeCell ref="Y62:AB62"/>
    <mergeCell ref="AC62:AE62"/>
    <mergeCell ref="AF62:AH62"/>
    <mergeCell ref="AK62:AW62"/>
    <mergeCell ref="B65:B70"/>
    <mergeCell ref="C65:F67"/>
    <mergeCell ref="G65:N67"/>
    <mergeCell ref="O65:O70"/>
    <mergeCell ref="AE65:AH70"/>
    <mergeCell ref="AI65:AN67"/>
    <mergeCell ref="AI68:AN69"/>
    <mergeCell ref="AI70:AN70"/>
    <mergeCell ref="AV55:AW55"/>
    <mergeCell ref="B56:D59"/>
    <mergeCell ref="E56:T56"/>
    <mergeCell ref="U56:X56"/>
    <mergeCell ref="Y56:AC56"/>
    <mergeCell ref="AD56:AG56"/>
    <mergeCell ref="AH56:AL56"/>
    <mergeCell ref="AM56:AP56"/>
    <mergeCell ref="AQ56:AU56"/>
    <mergeCell ref="AV56:AW56"/>
    <mergeCell ref="AH59:AL59"/>
    <mergeCell ref="AM59:AP59"/>
    <mergeCell ref="AQ59:AU59"/>
    <mergeCell ref="AV59:AW59"/>
    <mergeCell ref="E58:T58"/>
    <mergeCell ref="U58:X58"/>
    <mergeCell ref="Y58:AC58"/>
    <mergeCell ref="AD58:AG58"/>
    <mergeCell ref="AH58:AL58"/>
    <mergeCell ref="AM58:AP58"/>
    <mergeCell ref="AV57:AW57"/>
    <mergeCell ref="AQ58:AU58"/>
    <mergeCell ref="AV58:AW58"/>
    <mergeCell ref="E59:T59"/>
    <mergeCell ref="U59:X59"/>
    <mergeCell ref="Y59:AC59"/>
    <mergeCell ref="AD59:AG59"/>
    <mergeCell ref="E57:T57"/>
    <mergeCell ref="U57:X57"/>
    <mergeCell ref="Y57:AC57"/>
    <mergeCell ref="AD57:AG57"/>
    <mergeCell ref="AH57:AL57"/>
    <mergeCell ref="AM57:AP57"/>
    <mergeCell ref="B55:T55"/>
    <mergeCell ref="U55:X55"/>
    <mergeCell ref="Y55:AC55"/>
    <mergeCell ref="AD55:AG55"/>
    <mergeCell ref="AH55:AL55"/>
    <mergeCell ref="AM55:AP55"/>
    <mergeCell ref="AQ55:AU55"/>
    <mergeCell ref="AM54:AN54"/>
    <mergeCell ref="AQ57:AU57"/>
    <mergeCell ref="AT53:AU53"/>
    <mergeCell ref="B54:T54"/>
    <mergeCell ref="U54:X54"/>
    <mergeCell ref="Y54:Z54"/>
    <mergeCell ref="AB54:AC54"/>
    <mergeCell ref="AD54:AE54"/>
    <mergeCell ref="AF54:AG54"/>
    <mergeCell ref="AH54:AI54"/>
    <mergeCell ref="AK54:AL54"/>
    <mergeCell ref="AQ54:AR54"/>
    <mergeCell ref="AT54:AU54"/>
    <mergeCell ref="AO54:AP54"/>
    <mergeCell ref="AK52:AL52"/>
    <mergeCell ref="AM52:AN52"/>
    <mergeCell ref="AO52:AP52"/>
    <mergeCell ref="AQ52:AR52"/>
    <mergeCell ref="C53:L53"/>
    <mergeCell ref="M53:Q53"/>
    <mergeCell ref="S53:T53"/>
    <mergeCell ref="U53:X53"/>
    <mergeCell ref="Y53:Z53"/>
    <mergeCell ref="AB53:AC53"/>
    <mergeCell ref="AD53:AE53"/>
    <mergeCell ref="AF53:AG53"/>
    <mergeCell ref="AH53:AI53"/>
    <mergeCell ref="AK53:AL53"/>
    <mergeCell ref="AM53:AN53"/>
    <mergeCell ref="AO53:AP53"/>
    <mergeCell ref="AQ53:AR53"/>
    <mergeCell ref="AT52:AU52"/>
    <mergeCell ref="AQ51:AR51"/>
    <mergeCell ref="AT51:AU51"/>
    <mergeCell ref="C52:L52"/>
    <mergeCell ref="M52:Q52"/>
    <mergeCell ref="S52:T52"/>
    <mergeCell ref="U52:X52"/>
    <mergeCell ref="Y52:Z52"/>
    <mergeCell ref="AB52:AC52"/>
    <mergeCell ref="AD52:AE52"/>
    <mergeCell ref="AO51:AP51"/>
    <mergeCell ref="C51:L51"/>
    <mergeCell ref="M51:Q51"/>
    <mergeCell ref="S51:T51"/>
    <mergeCell ref="U51:X51"/>
    <mergeCell ref="Y51:Z51"/>
    <mergeCell ref="AB51:AC51"/>
    <mergeCell ref="AF52:AG52"/>
    <mergeCell ref="AD51:AE51"/>
    <mergeCell ref="AF51:AG51"/>
    <mergeCell ref="AH51:AI51"/>
    <mergeCell ref="AK51:AL51"/>
    <mergeCell ref="AM51:AN51"/>
    <mergeCell ref="AH52:AI52"/>
    <mergeCell ref="AK50:AL50"/>
    <mergeCell ref="AM50:AN50"/>
    <mergeCell ref="AO50:AP50"/>
    <mergeCell ref="AQ50:AR50"/>
    <mergeCell ref="AT50:AU50"/>
    <mergeCell ref="C49:L49"/>
    <mergeCell ref="M49:Q49"/>
    <mergeCell ref="S49:T49"/>
    <mergeCell ref="U49:X49"/>
    <mergeCell ref="Y49:Z49"/>
    <mergeCell ref="C50:L50"/>
    <mergeCell ref="M50:Q50"/>
    <mergeCell ref="S50:T50"/>
    <mergeCell ref="U50:X50"/>
    <mergeCell ref="Y50:Z50"/>
    <mergeCell ref="AB50:AC50"/>
    <mergeCell ref="AD50:AE50"/>
    <mergeCell ref="AF50:AG50"/>
    <mergeCell ref="AH50:AI50"/>
    <mergeCell ref="AB49:AC49"/>
    <mergeCell ref="AD49:AE49"/>
    <mergeCell ref="AF49:AG49"/>
    <mergeCell ref="AH49:AI49"/>
    <mergeCell ref="AK49:AL49"/>
    <mergeCell ref="AK47:AL47"/>
    <mergeCell ref="AM47:AN47"/>
    <mergeCell ref="AO47:AP47"/>
    <mergeCell ref="AQ47:AR47"/>
    <mergeCell ref="AT47:AU47"/>
    <mergeCell ref="AK48:AL48"/>
    <mergeCell ref="AM48:AN48"/>
    <mergeCell ref="AO48:AP48"/>
    <mergeCell ref="AQ48:AR48"/>
    <mergeCell ref="AT48:AU48"/>
    <mergeCell ref="AM49:AN49"/>
    <mergeCell ref="AO49:AP49"/>
    <mergeCell ref="AQ49:AR49"/>
    <mergeCell ref="AT49:AU49"/>
    <mergeCell ref="C48:L48"/>
    <mergeCell ref="M48:Q48"/>
    <mergeCell ref="S48:T48"/>
    <mergeCell ref="U48:X48"/>
    <mergeCell ref="Y48:Z48"/>
    <mergeCell ref="AB48:AC48"/>
    <mergeCell ref="AD48:AE48"/>
    <mergeCell ref="AF48:AG48"/>
    <mergeCell ref="AH48:AI48"/>
    <mergeCell ref="C47:L47"/>
    <mergeCell ref="M47:Q47"/>
    <mergeCell ref="S47:T47"/>
    <mergeCell ref="U47:X47"/>
    <mergeCell ref="Y47:Z47"/>
    <mergeCell ref="AB47:AC47"/>
    <mergeCell ref="AD47:AE47"/>
    <mergeCell ref="AF47:AG47"/>
    <mergeCell ref="AH47:AI47"/>
    <mergeCell ref="C42:K42"/>
    <mergeCell ref="L42:T42"/>
    <mergeCell ref="U42:AC42"/>
    <mergeCell ref="AD42:AL42"/>
    <mergeCell ref="AM42:AU42"/>
    <mergeCell ref="AV42:AW43"/>
    <mergeCell ref="B35:D39"/>
    <mergeCell ref="K44:K45"/>
    <mergeCell ref="T44:T45"/>
    <mergeCell ref="AC44:AC45"/>
    <mergeCell ref="AL44:AL45"/>
    <mergeCell ref="AU44:AU45"/>
    <mergeCell ref="AV44:AW45"/>
    <mergeCell ref="E39:T39"/>
    <mergeCell ref="U39:X39"/>
    <mergeCell ref="Y39:AC39"/>
    <mergeCell ref="AD39:AG39"/>
    <mergeCell ref="AH39:AL39"/>
    <mergeCell ref="AM39:AP39"/>
    <mergeCell ref="AQ39:AU39"/>
    <mergeCell ref="AV39:AW39"/>
    <mergeCell ref="S41:AE41"/>
    <mergeCell ref="AH37:AL37"/>
    <mergeCell ref="AM37:AP37"/>
    <mergeCell ref="AQ37:AU37"/>
    <mergeCell ref="AV37:AW37"/>
    <mergeCell ref="AH38:AL38"/>
    <mergeCell ref="AM38:AP38"/>
    <mergeCell ref="AQ38:AU38"/>
    <mergeCell ref="AV38:AW38"/>
    <mergeCell ref="E38:T38"/>
    <mergeCell ref="U38:X38"/>
    <mergeCell ref="Y38:AC38"/>
    <mergeCell ref="AD38:AG38"/>
    <mergeCell ref="E37:T37"/>
    <mergeCell ref="U37:X37"/>
    <mergeCell ref="Y37:AC37"/>
    <mergeCell ref="AD37:AG37"/>
    <mergeCell ref="E35:T35"/>
    <mergeCell ref="U35:X35"/>
    <mergeCell ref="Y35:AC35"/>
    <mergeCell ref="AD35:AG35"/>
    <mergeCell ref="AH35:AL35"/>
    <mergeCell ref="AV36:AW36"/>
    <mergeCell ref="AM35:AP35"/>
    <mergeCell ref="AQ35:AU35"/>
    <mergeCell ref="AV35:AW35"/>
    <mergeCell ref="E36:T36"/>
    <mergeCell ref="U36:X36"/>
    <mergeCell ref="Y36:AC36"/>
    <mergeCell ref="AD36:AG36"/>
    <mergeCell ref="AH36:AL36"/>
    <mergeCell ref="AM36:AP36"/>
    <mergeCell ref="AQ36:AU36"/>
    <mergeCell ref="AV33:AW33"/>
    <mergeCell ref="B34:T34"/>
    <mergeCell ref="U34:X34"/>
    <mergeCell ref="Y34:AC34"/>
    <mergeCell ref="AD34:AG34"/>
    <mergeCell ref="AH34:AL34"/>
    <mergeCell ref="AM34:AP34"/>
    <mergeCell ref="AQ34:AU34"/>
    <mergeCell ref="AV34:AW34"/>
    <mergeCell ref="AF33:AG33"/>
    <mergeCell ref="B33:T33"/>
    <mergeCell ref="U33:X33"/>
    <mergeCell ref="Y33:Z33"/>
    <mergeCell ref="AB33:AC33"/>
    <mergeCell ref="AD33:AE33"/>
    <mergeCell ref="AT33:AU33"/>
    <mergeCell ref="C32:L32"/>
    <mergeCell ref="M32:Q32"/>
    <mergeCell ref="R32:X32"/>
    <mergeCell ref="AH33:AI33"/>
    <mergeCell ref="AK33:AL33"/>
    <mergeCell ref="AM33:AN33"/>
    <mergeCell ref="AO33:AP33"/>
    <mergeCell ref="AQ33:AR33"/>
    <mergeCell ref="AK32:AL32"/>
    <mergeCell ref="AM32:AN32"/>
    <mergeCell ref="AO32:AP32"/>
    <mergeCell ref="AQ32:AR32"/>
    <mergeCell ref="Y32:Z32"/>
    <mergeCell ref="AB32:AC32"/>
    <mergeCell ref="AD32:AE32"/>
    <mergeCell ref="AF32:AG32"/>
    <mergeCell ref="AH32:AI32"/>
    <mergeCell ref="AO30:AP30"/>
    <mergeCell ref="AQ30:AR30"/>
    <mergeCell ref="AD31:AE31"/>
    <mergeCell ref="AF31:AG31"/>
    <mergeCell ref="AH31:AI31"/>
    <mergeCell ref="AT32:AU32"/>
    <mergeCell ref="AQ31:AR31"/>
    <mergeCell ref="AT31:AU31"/>
    <mergeCell ref="AK31:AL31"/>
    <mergeCell ref="AM31:AN31"/>
    <mergeCell ref="AO31:AP31"/>
    <mergeCell ref="AT30:AU30"/>
    <mergeCell ref="AD30:AE30"/>
    <mergeCell ref="AF30:AG30"/>
    <mergeCell ref="AH30:AI30"/>
    <mergeCell ref="AM30:AN30"/>
    <mergeCell ref="C31:L31"/>
    <mergeCell ref="M31:Q31"/>
    <mergeCell ref="R31:X31"/>
    <mergeCell ref="Y31:Z31"/>
    <mergeCell ref="AB31:AC31"/>
    <mergeCell ref="C29:L29"/>
    <mergeCell ref="M29:Q29"/>
    <mergeCell ref="R29:X29"/>
    <mergeCell ref="Y29:Z29"/>
    <mergeCell ref="AB29:AC29"/>
    <mergeCell ref="AD29:AE29"/>
    <mergeCell ref="AF29:AG29"/>
    <mergeCell ref="AH29:AI29"/>
    <mergeCell ref="C30:L30"/>
    <mergeCell ref="M30:Q30"/>
    <mergeCell ref="R30:X30"/>
    <mergeCell ref="Y30:Z30"/>
    <mergeCell ref="AB30:AC30"/>
    <mergeCell ref="AK30:AL30"/>
    <mergeCell ref="AT26:AU26"/>
    <mergeCell ref="AD26:AE26"/>
    <mergeCell ref="AF26:AG26"/>
    <mergeCell ref="AH26:AI26"/>
    <mergeCell ref="AM26:AN26"/>
    <mergeCell ref="C28:L28"/>
    <mergeCell ref="M28:Q28"/>
    <mergeCell ref="R28:X28"/>
    <mergeCell ref="Y28:Z28"/>
    <mergeCell ref="AB28:AC28"/>
    <mergeCell ref="AK28:AL28"/>
    <mergeCell ref="AM28:AN28"/>
    <mergeCell ref="AO28:AP28"/>
    <mergeCell ref="AQ28:AR28"/>
    <mergeCell ref="AD28:AE28"/>
    <mergeCell ref="AF28:AG28"/>
    <mergeCell ref="AH28:AI28"/>
    <mergeCell ref="AQ29:AR29"/>
    <mergeCell ref="AT29:AU29"/>
    <mergeCell ref="AK29:AL29"/>
    <mergeCell ref="AM29:AN29"/>
    <mergeCell ref="AO29:AP29"/>
    <mergeCell ref="AT28:AU28"/>
    <mergeCell ref="AQ27:AR27"/>
    <mergeCell ref="AT27:AU27"/>
    <mergeCell ref="AK27:AL27"/>
    <mergeCell ref="AM27:AN27"/>
    <mergeCell ref="AO27:AP27"/>
    <mergeCell ref="C25:L25"/>
    <mergeCell ref="M25:Q25"/>
    <mergeCell ref="R25:X25"/>
    <mergeCell ref="Y25:Z25"/>
    <mergeCell ref="AB25:AC25"/>
    <mergeCell ref="AO26:AP26"/>
    <mergeCell ref="AQ26:AR26"/>
    <mergeCell ref="AD27:AE27"/>
    <mergeCell ref="AF27:AG27"/>
    <mergeCell ref="AH27:AI27"/>
    <mergeCell ref="C26:L26"/>
    <mergeCell ref="M26:Q26"/>
    <mergeCell ref="R26:X26"/>
    <mergeCell ref="Y26:Z26"/>
    <mergeCell ref="AB26:AC26"/>
    <mergeCell ref="AK26:AL26"/>
    <mergeCell ref="C27:L27"/>
    <mergeCell ref="M27:Q27"/>
    <mergeCell ref="R27:X27"/>
    <mergeCell ref="Y27:Z27"/>
    <mergeCell ref="AB27:AC27"/>
    <mergeCell ref="C24:L24"/>
    <mergeCell ref="M24:Q24"/>
    <mergeCell ref="R24:X24"/>
    <mergeCell ref="Y24:Z24"/>
    <mergeCell ref="AB24:AC24"/>
    <mergeCell ref="AK24:AL24"/>
    <mergeCell ref="AM24:AN24"/>
    <mergeCell ref="AO24:AP24"/>
    <mergeCell ref="AQ24:AR24"/>
    <mergeCell ref="AD24:AE24"/>
    <mergeCell ref="AF24:AG24"/>
    <mergeCell ref="AH24:AI24"/>
    <mergeCell ref="AD23:AE23"/>
    <mergeCell ref="AF23:AG23"/>
    <mergeCell ref="AH23:AI23"/>
    <mergeCell ref="AQ25:AR25"/>
    <mergeCell ref="AT25:AU25"/>
    <mergeCell ref="AK25:AL25"/>
    <mergeCell ref="AM25:AN25"/>
    <mergeCell ref="AO25:AP25"/>
    <mergeCell ref="AT24:AU24"/>
    <mergeCell ref="AQ23:AR23"/>
    <mergeCell ref="AT23:AU23"/>
    <mergeCell ref="AK23:AL23"/>
    <mergeCell ref="AM23:AN23"/>
    <mergeCell ref="AO23:AP23"/>
    <mergeCell ref="AD25:AE25"/>
    <mergeCell ref="AF25:AG25"/>
    <mergeCell ref="AH25:AI25"/>
    <mergeCell ref="C22:L22"/>
    <mergeCell ref="M22:Q22"/>
    <mergeCell ref="R22:X22"/>
    <mergeCell ref="Y22:Z22"/>
    <mergeCell ref="AB22:AC22"/>
    <mergeCell ref="AK22:AL22"/>
    <mergeCell ref="AM22:AN22"/>
    <mergeCell ref="AO22:AP22"/>
    <mergeCell ref="AQ22:AR22"/>
    <mergeCell ref="AT22:AU22"/>
    <mergeCell ref="C23:L23"/>
    <mergeCell ref="M23:Q23"/>
    <mergeCell ref="R23:X23"/>
    <mergeCell ref="Y23:Z23"/>
    <mergeCell ref="AB23:AC23"/>
    <mergeCell ref="AF22:AG22"/>
    <mergeCell ref="AH22:AI22"/>
    <mergeCell ref="AF20:AG20"/>
    <mergeCell ref="AH20:AI20"/>
    <mergeCell ref="AD22:AE22"/>
    <mergeCell ref="AT20:AU20"/>
    <mergeCell ref="C21:L21"/>
    <mergeCell ref="M21:Q21"/>
    <mergeCell ref="R21:X21"/>
    <mergeCell ref="Y21:Z21"/>
    <mergeCell ref="AB21:AC21"/>
    <mergeCell ref="AQ21:AR21"/>
    <mergeCell ref="AT21:AU21"/>
    <mergeCell ref="AK21:AL21"/>
    <mergeCell ref="AD21:AE21"/>
    <mergeCell ref="AF21:AG21"/>
    <mergeCell ref="AH21:AI21"/>
    <mergeCell ref="AQ20:AR20"/>
    <mergeCell ref="C20:L20"/>
    <mergeCell ref="M20:Q20"/>
    <mergeCell ref="R20:X20"/>
    <mergeCell ref="Y20:Z20"/>
    <mergeCell ref="AB20:AC20"/>
    <mergeCell ref="AD20:AE20"/>
    <mergeCell ref="AM21:AN21"/>
    <mergeCell ref="AO21:AP21"/>
    <mergeCell ref="AK20:AL20"/>
    <mergeCell ref="AM20:AN20"/>
    <mergeCell ref="AO20:AP20"/>
    <mergeCell ref="AT18:AU18"/>
    <mergeCell ref="C19:L19"/>
    <mergeCell ref="M19:Q19"/>
    <mergeCell ref="R19:X19"/>
    <mergeCell ref="Y19:Z19"/>
    <mergeCell ref="AB19:AC19"/>
    <mergeCell ref="AQ19:AR19"/>
    <mergeCell ref="AT19:AU19"/>
    <mergeCell ref="AK19:AL19"/>
    <mergeCell ref="AM19:AN19"/>
    <mergeCell ref="AD19:AE19"/>
    <mergeCell ref="AF19:AG19"/>
    <mergeCell ref="AH19:AI19"/>
    <mergeCell ref="AM18:AN18"/>
    <mergeCell ref="AO18:AP18"/>
    <mergeCell ref="AQ18:AR18"/>
    <mergeCell ref="AO19:AP19"/>
    <mergeCell ref="AF18:AG18"/>
    <mergeCell ref="AH18:AI18"/>
    <mergeCell ref="AK18:AL18"/>
    <mergeCell ref="AH17:AI17"/>
    <mergeCell ref="AK17:AL17"/>
    <mergeCell ref="AM17:AN17"/>
    <mergeCell ref="C18:L18"/>
    <mergeCell ref="M18:Q18"/>
    <mergeCell ref="R18:X18"/>
    <mergeCell ref="Y18:Z18"/>
    <mergeCell ref="AB18:AC18"/>
    <mergeCell ref="AD18:AE18"/>
    <mergeCell ref="AQ17:AR17"/>
    <mergeCell ref="AT17:AU17"/>
    <mergeCell ref="B4:C4"/>
    <mergeCell ref="E4:AT4"/>
    <mergeCell ref="B5:B8"/>
    <mergeCell ref="C5:M5"/>
    <mergeCell ref="N5:AD5"/>
    <mergeCell ref="AE5:AE8"/>
    <mergeCell ref="AF5:AM5"/>
    <mergeCell ref="AN5:AW5"/>
    <mergeCell ref="M16:Q16"/>
    <mergeCell ref="R16:X17"/>
    <mergeCell ref="Y16:AC16"/>
    <mergeCell ref="AD16:AG16"/>
    <mergeCell ref="AH16:AL16"/>
    <mergeCell ref="AM16:AP16"/>
    <mergeCell ref="AO17:AP17"/>
    <mergeCell ref="AQ16:AU16"/>
    <mergeCell ref="C17:L17"/>
    <mergeCell ref="M17:Q17"/>
    <mergeCell ref="Y17:Z17"/>
    <mergeCell ref="AB17:AC17"/>
    <mergeCell ref="AD17:AE17"/>
    <mergeCell ref="AF17:AG17"/>
    <mergeCell ref="AV11:AW12"/>
    <mergeCell ref="K13:K14"/>
    <mergeCell ref="T13:T14"/>
    <mergeCell ref="AC13:AC14"/>
    <mergeCell ref="AL13:AL14"/>
    <mergeCell ref="AU13:AU14"/>
    <mergeCell ref="AF6:AM8"/>
    <mergeCell ref="AN6:AW8"/>
    <mergeCell ref="AM11:AT11"/>
    <mergeCell ref="C7:M7"/>
    <mergeCell ref="N7:AD7"/>
    <mergeCell ref="C8:M8"/>
    <mergeCell ref="N8:AD8"/>
    <mergeCell ref="AV13:AW14"/>
    <mergeCell ref="V10:Z10"/>
    <mergeCell ref="C11:J11"/>
    <mergeCell ref="L11:S11"/>
    <mergeCell ref="U11:AB11"/>
    <mergeCell ref="AD11:AK11"/>
    <mergeCell ref="B1:I3"/>
    <mergeCell ref="AK1:AR1"/>
    <mergeCell ref="AT1:AW1"/>
    <mergeCell ref="AK2:AR2"/>
    <mergeCell ref="AK3:AR3"/>
    <mergeCell ref="AT2:AW2"/>
    <mergeCell ref="AT3:AW3"/>
    <mergeCell ref="J1:AI3"/>
    <mergeCell ref="C6:M6"/>
    <mergeCell ref="N6:AD6"/>
  </mergeCells>
  <conditionalFormatting sqref="B71:AN71">
    <cfRule type="cellIs" dxfId="0" priority="1" stopIfTrue="1" operator="equal">
      <formula>"Y"</formula>
    </cfRule>
  </conditionalFormatting>
  <dataValidations count="2">
    <dataValidation type="list" allowBlank="1" showInputMessage="1" showErrorMessage="1" sqref="N7:AD7">
      <formula1>$BD$73:$BD$90</formula1>
    </dataValidation>
    <dataValidation type="list" allowBlank="1" showInputMessage="1" showErrorMessage="1" sqref="E56:T59 E35:T39">
      <formula1>$BA$73:$BA$91</formula1>
    </dataValidation>
  </dataValidations>
  <pageMargins left="0.66" right="0.77" top="1" bottom="0.85" header="0.5" footer="0.5"/>
  <pageSetup paperSize="9" scale="7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B1:AA88"/>
  <sheetViews>
    <sheetView zoomScaleNormal="100" workbookViewId="0">
      <selection activeCell="L3" sqref="L3:M3"/>
    </sheetView>
  </sheetViews>
  <sheetFormatPr defaultRowHeight="12.75" x14ac:dyDescent="0.2"/>
  <cols>
    <col min="1" max="1" width="3.7109375" customWidth="1"/>
    <col min="2" max="3" width="2.85546875" customWidth="1"/>
    <col min="4" max="12" width="10.7109375" customWidth="1"/>
    <col min="13" max="13" width="3.140625" customWidth="1"/>
    <col min="14" max="14" width="14.5703125" hidden="1" customWidth="1"/>
  </cols>
  <sheetData>
    <row r="1" spans="2:27" ht="24.95" customHeight="1" x14ac:dyDescent="0.2">
      <c r="B1" s="483"/>
      <c r="C1" s="484"/>
      <c r="D1" s="485"/>
      <c r="E1" s="501" t="s">
        <v>221</v>
      </c>
      <c r="F1" s="484"/>
      <c r="G1" s="484"/>
      <c r="H1" s="484"/>
      <c r="I1" s="502"/>
      <c r="J1" s="492" t="s">
        <v>216</v>
      </c>
      <c r="K1" s="492"/>
      <c r="L1" s="495" t="s">
        <v>217</v>
      </c>
      <c r="M1" s="496"/>
    </row>
    <row r="2" spans="2:27" ht="24.95" customHeight="1" x14ac:dyDescent="0.2">
      <c r="B2" s="486"/>
      <c r="C2" s="487"/>
      <c r="D2" s="488"/>
      <c r="E2" s="503" t="s">
        <v>222</v>
      </c>
      <c r="F2" s="487"/>
      <c r="G2" s="487"/>
      <c r="H2" s="487"/>
      <c r="I2" s="504"/>
      <c r="J2" s="493" t="s">
        <v>218</v>
      </c>
      <c r="K2" s="493"/>
      <c r="L2" s="497">
        <v>44566</v>
      </c>
      <c r="M2" s="498"/>
    </row>
    <row r="3" spans="2:27" ht="24.95" customHeight="1" thickBot="1" x14ac:dyDescent="0.25">
      <c r="B3" s="489"/>
      <c r="C3" s="490"/>
      <c r="D3" s="491"/>
      <c r="E3" s="489"/>
      <c r="F3" s="490"/>
      <c r="G3" s="490"/>
      <c r="H3" s="490"/>
      <c r="I3" s="505"/>
      <c r="J3" s="494" t="s">
        <v>219</v>
      </c>
      <c r="K3" s="494"/>
      <c r="L3" s="499" t="s">
        <v>227</v>
      </c>
      <c r="M3" s="500"/>
    </row>
    <row r="4" spans="2:27" ht="16.5" customHeight="1" x14ac:dyDescent="0.2">
      <c r="B4" s="506" t="s">
        <v>176</v>
      </c>
      <c r="C4" s="507"/>
      <c r="D4" s="512" t="s">
        <v>177</v>
      </c>
      <c r="E4" s="512"/>
      <c r="F4" s="512"/>
      <c r="G4" s="513"/>
      <c r="H4" s="514"/>
      <c r="I4" s="514"/>
      <c r="J4" s="514"/>
      <c r="K4" s="515"/>
      <c r="L4" s="170"/>
      <c r="M4" s="171"/>
    </row>
    <row r="5" spans="2:27" ht="17.25" customHeight="1" x14ac:dyDescent="0.2">
      <c r="B5" s="508"/>
      <c r="C5" s="509"/>
      <c r="D5" s="512" t="s">
        <v>27</v>
      </c>
      <c r="E5" s="512"/>
      <c r="F5" s="512"/>
      <c r="G5" s="513"/>
      <c r="H5" s="514"/>
      <c r="I5" s="514"/>
      <c r="J5" s="514"/>
      <c r="K5" s="515"/>
      <c r="L5" s="170"/>
      <c r="M5" s="171"/>
    </row>
    <row r="6" spans="2:27" ht="18" customHeight="1" x14ac:dyDescent="0.2">
      <c r="B6" s="510"/>
      <c r="C6" s="511"/>
      <c r="D6" s="512" t="s">
        <v>25</v>
      </c>
      <c r="E6" s="512"/>
      <c r="F6" s="512"/>
      <c r="G6" s="124" t="s">
        <v>183</v>
      </c>
      <c r="H6" s="516"/>
      <c r="I6" s="516"/>
      <c r="J6" s="516"/>
      <c r="K6" s="517"/>
      <c r="L6" s="172"/>
      <c r="M6" s="171"/>
      <c r="N6" s="65"/>
      <c r="O6" s="65"/>
      <c r="P6" s="65"/>
      <c r="Q6" s="65"/>
      <c r="R6" s="65"/>
      <c r="S6" s="65"/>
      <c r="T6" s="65"/>
      <c r="U6" s="65"/>
      <c r="V6" s="65"/>
      <c r="W6" s="65"/>
      <c r="X6" s="65"/>
      <c r="Y6" s="65"/>
      <c r="Z6" s="65"/>
      <c r="AA6" s="65"/>
    </row>
    <row r="7" spans="2:27" ht="18" customHeight="1" x14ac:dyDescent="0.2">
      <c r="B7" s="173"/>
      <c r="C7" s="174"/>
      <c r="D7" s="175"/>
      <c r="E7" s="175"/>
      <c r="F7" s="175"/>
      <c r="G7" s="176"/>
      <c r="H7" s="177"/>
      <c r="I7" s="177"/>
      <c r="J7" s="177"/>
      <c r="K7" s="172"/>
      <c r="L7" s="172"/>
      <c r="M7" s="171"/>
      <c r="N7" s="65"/>
      <c r="O7" s="65"/>
      <c r="P7" s="65"/>
      <c r="Q7" s="65"/>
      <c r="R7" s="65"/>
      <c r="S7" s="65"/>
      <c r="T7" s="65"/>
      <c r="U7" s="65"/>
      <c r="V7" s="65"/>
      <c r="W7" s="65"/>
      <c r="X7" s="65"/>
      <c r="Y7" s="65"/>
      <c r="Z7" s="65"/>
      <c r="AA7" s="65"/>
    </row>
    <row r="8" spans="2:27" ht="18" customHeight="1" x14ac:dyDescent="0.2">
      <c r="B8" s="521" t="s">
        <v>178</v>
      </c>
      <c r="C8" s="522"/>
      <c r="D8" s="522"/>
      <c r="E8" s="522"/>
      <c r="F8" s="522"/>
      <c r="G8" s="522"/>
      <c r="H8" s="522"/>
      <c r="I8" s="522"/>
      <c r="J8" s="522"/>
      <c r="K8" s="522"/>
      <c r="L8" s="522"/>
      <c r="M8" s="523"/>
      <c r="N8" s="65"/>
      <c r="O8" s="65"/>
      <c r="P8" s="65"/>
      <c r="Q8" s="65"/>
      <c r="R8" s="65"/>
      <c r="S8" s="65"/>
      <c r="T8" s="65"/>
      <c r="U8" s="65"/>
      <c r="V8" s="65"/>
      <c r="W8" s="65"/>
      <c r="X8" s="65"/>
      <c r="Y8" s="65"/>
      <c r="Z8" s="65"/>
      <c r="AA8" s="65"/>
    </row>
    <row r="9" spans="2:27" x14ac:dyDescent="0.2">
      <c r="B9" s="524"/>
      <c r="C9" s="527" t="s">
        <v>179</v>
      </c>
      <c r="D9" s="528"/>
      <c r="E9" s="528"/>
      <c r="F9" s="528"/>
      <c r="G9" s="528"/>
      <c r="H9" s="529"/>
      <c r="I9" s="536" t="s">
        <v>180</v>
      </c>
      <c r="J9" s="537"/>
      <c r="K9" s="542" t="s">
        <v>181</v>
      </c>
      <c r="L9" s="545" t="s">
        <v>182</v>
      </c>
      <c r="M9" s="178"/>
      <c r="N9" s="65" t="b">
        <f>IF(AND(I12&gt;300,I12&lt;=350),7,IF(AND(I12&gt;350,I12&lt;=400),8,IF(AND(I12&gt;400,I12&lt;=450),9,IF(AND(I12&gt;450),10))))</f>
        <v>0</v>
      </c>
      <c r="O9" s="65"/>
      <c r="P9" s="65"/>
      <c r="Q9" s="65"/>
      <c r="R9" s="65"/>
      <c r="S9" s="65"/>
      <c r="T9" s="65"/>
      <c r="U9" s="65"/>
      <c r="V9" s="65"/>
      <c r="W9" s="65"/>
      <c r="X9" s="65"/>
      <c r="Y9" s="65"/>
      <c r="Z9" s="65"/>
      <c r="AA9" s="65"/>
    </row>
    <row r="10" spans="2:27" ht="15" customHeight="1" x14ac:dyDescent="0.2">
      <c r="B10" s="525"/>
      <c r="C10" s="530"/>
      <c r="D10" s="531"/>
      <c r="E10" s="531"/>
      <c r="F10" s="531"/>
      <c r="G10" s="531"/>
      <c r="H10" s="532"/>
      <c r="I10" s="538"/>
      <c r="J10" s="539"/>
      <c r="K10" s="543"/>
      <c r="L10" s="546"/>
      <c r="M10" s="178"/>
      <c r="N10" s="65" t="b">
        <f t="shared" ref="N10:N18" si="0">IF(AND(I13&gt;300,I13&lt;=350),"7",IF(AND(I13&gt;350,I13&lt;=400),"8",IF(AND(I13&gt;400,I13&lt;=450),"9",IF(AND(I13&gt;450),"10"))))</f>
        <v>0</v>
      </c>
      <c r="O10" s="65"/>
      <c r="P10" s="65"/>
      <c r="Q10" s="65"/>
      <c r="R10" s="65"/>
      <c r="S10" s="65"/>
      <c r="T10" s="65"/>
      <c r="U10" s="65"/>
      <c r="V10" s="65"/>
      <c r="W10" s="65"/>
      <c r="X10" s="65"/>
      <c r="Y10" s="65"/>
      <c r="Z10" s="65"/>
      <c r="AA10" s="65"/>
    </row>
    <row r="11" spans="2:27" x14ac:dyDescent="0.2">
      <c r="B11" s="526"/>
      <c r="C11" s="533"/>
      <c r="D11" s="534"/>
      <c r="E11" s="534"/>
      <c r="F11" s="534"/>
      <c r="G11" s="534"/>
      <c r="H11" s="535"/>
      <c r="I11" s="540"/>
      <c r="J11" s="541"/>
      <c r="K11" s="544"/>
      <c r="L11" s="547"/>
      <c r="M11" s="178"/>
      <c r="N11" s="65" t="b">
        <f t="shared" si="0"/>
        <v>0</v>
      </c>
      <c r="O11" s="65"/>
      <c r="P11" s="65"/>
      <c r="Q11" s="65"/>
      <c r="R11" s="65"/>
      <c r="S11" s="65"/>
      <c r="T11" s="65"/>
      <c r="U11" s="65"/>
      <c r="V11" s="65"/>
      <c r="W11" s="65"/>
      <c r="X11" s="65"/>
      <c r="Y11" s="65"/>
      <c r="Z11" s="65"/>
      <c r="AA11" s="65"/>
    </row>
    <row r="12" spans="2:27" ht="13.5" customHeight="1" x14ac:dyDescent="0.2">
      <c r="B12" s="179">
        <v>1</v>
      </c>
      <c r="C12" s="518"/>
      <c r="D12" s="516"/>
      <c r="E12" s="516"/>
      <c r="F12" s="516"/>
      <c r="G12" s="516"/>
      <c r="H12" s="517"/>
      <c r="I12" s="519"/>
      <c r="J12" s="520"/>
      <c r="K12" s="69">
        <f>IF(I12="",0,IF(AND(I12&gt;0,I12&lt;=50),1,IF(AND(I12&gt;50,I12&lt;=100),2,IF(AND(I12&gt;100,I12&lt;=150),3,IF(AND(I12&gt;150,I12&lt;=200),4,IF(AND(I12&gt;200,I12&lt;=250),5,IF(AND(I12&gt;250,I12&lt;=300),6,N9)))))))</f>
        <v>0</v>
      </c>
      <c r="L12" s="70"/>
      <c r="M12" s="178"/>
      <c r="N12" s="65" t="b">
        <f t="shared" si="0"/>
        <v>0</v>
      </c>
      <c r="O12" s="65"/>
      <c r="P12" s="65"/>
      <c r="Q12" s="65"/>
      <c r="R12" s="65"/>
      <c r="S12" s="65"/>
      <c r="T12" s="65"/>
      <c r="U12" s="65"/>
      <c r="V12" s="65"/>
      <c r="W12" s="65"/>
      <c r="X12" s="65"/>
      <c r="Y12" s="65"/>
      <c r="Z12" s="65"/>
      <c r="AA12" s="65"/>
    </row>
    <row r="13" spans="2:27" x14ac:dyDescent="0.2">
      <c r="B13" s="179">
        <v>2</v>
      </c>
      <c r="C13" s="518"/>
      <c r="D13" s="516"/>
      <c r="E13" s="516"/>
      <c r="F13" s="516"/>
      <c r="G13" s="516"/>
      <c r="H13" s="517"/>
      <c r="I13" s="519"/>
      <c r="J13" s="520"/>
      <c r="K13" s="69">
        <f t="shared" ref="K13:K21" si="1">IF(I13="",0,IF(AND(I13&gt;0,I13&lt;=50),"1",IF(AND(I13&gt;50,I13&lt;=100),"2",IF(AND(I13&gt;100,I13&lt;=150),"3",IF(AND(I13&gt;150,I13&lt;=200),"4",IF(AND(I13&gt;200,I13&lt;=250),"5",IF(AND(I13&gt;250,I13&lt;=300),"6",N10)))))))</f>
        <v>0</v>
      </c>
      <c r="L13" s="70"/>
      <c r="M13" s="180"/>
      <c r="N13" s="65" t="b">
        <f t="shared" si="0"/>
        <v>0</v>
      </c>
      <c r="O13" s="65"/>
      <c r="P13" s="65"/>
      <c r="Q13" s="65"/>
      <c r="R13" s="65"/>
      <c r="S13" s="65"/>
      <c r="T13" s="65"/>
      <c r="U13" s="65"/>
      <c r="V13" s="65"/>
      <c r="W13" s="65"/>
      <c r="X13" s="65"/>
      <c r="Y13" s="65"/>
      <c r="Z13" s="65"/>
      <c r="AA13" s="65"/>
    </row>
    <row r="14" spans="2:27" x14ac:dyDescent="0.2">
      <c r="B14" s="179">
        <v>3</v>
      </c>
      <c r="C14" s="518"/>
      <c r="D14" s="516"/>
      <c r="E14" s="516"/>
      <c r="F14" s="516"/>
      <c r="G14" s="516"/>
      <c r="H14" s="517"/>
      <c r="I14" s="519"/>
      <c r="J14" s="520"/>
      <c r="K14" s="69">
        <f t="shared" si="1"/>
        <v>0</v>
      </c>
      <c r="L14" s="70"/>
      <c r="M14" s="180"/>
      <c r="N14" s="65" t="b">
        <f t="shared" si="0"/>
        <v>0</v>
      </c>
      <c r="O14" s="65"/>
      <c r="P14" s="65"/>
      <c r="Q14" s="65"/>
      <c r="R14" s="65"/>
      <c r="S14" s="65"/>
      <c r="T14" s="65"/>
      <c r="U14" s="65"/>
      <c r="V14" s="65"/>
      <c r="W14" s="65"/>
      <c r="X14" s="65"/>
      <c r="Y14" s="65"/>
      <c r="Z14" s="65"/>
      <c r="AA14" s="65"/>
    </row>
    <row r="15" spans="2:27" x14ac:dyDescent="0.2">
      <c r="B15" s="179">
        <v>4</v>
      </c>
      <c r="C15" s="518"/>
      <c r="D15" s="516"/>
      <c r="E15" s="516"/>
      <c r="F15" s="516"/>
      <c r="G15" s="516"/>
      <c r="H15" s="517"/>
      <c r="I15" s="519"/>
      <c r="J15" s="520"/>
      <c r="K15" s="69">
        <f t="shared" si="1"/>
        <v>0</v>
      </c>
      <c r="L15" s="70"/>
      <c r="M15" s="180"/>
      <c r="N15" s="65" t="b">
        <f t="shared" si="0"/>
        <v>0</v>
      </c>
      <c r="O15" s="65"/>
      <c r="P15" s="65"/>
      <c r="Q15" s="65"/>
      <c r="R15" s="65"/>
      <c r="S15" s="65"/>
      <c r="T15" s="65"/>
      <c r="U15" s="65"/>
      <c r="V15" s="65"/>
      <c r="W15" s="65"/>
      <c r="X15" s="65"/>
      <c r="Y15" s="65"/>
      <c r="Z15" s="65"/>
      <c r="AA15" s="65"/>
    </row>
    <row r="16" spans="2:27" x14ac:dyDescent="0.2">
      <c r="B16" s="179">
        <v>5</v>
      </c>
      <c r="C16" s="518"/>
      <c r="D16" s="516"/>
      <c r="E16" s="516"/>
      <c r="F16" s="516"/>
      <c r="G16" s="516"/>
      <c r="H16" s="517"/>
      <c r="I16" s="519"/>
      <c r="J16" s="520"/>
      <c r="K16" s="69">
        <f t="shared" si="1"/>
        <v>0</v>
      </c>
      <c r="L16" s="70"/>
      <c r="M16" s="180"/>
      <c r="N16" s="65" t="b">
        <f t="shared" si="0"/>
        <v>0</v>
      </c>
      <c r="O16" s="65"/>
      <c r="P16" s="65"/>
      <c r="Q16" s="65"/>
      <c r="R16" s="65"/>
      <c r="S16" s="65"/>
      <c r="T16" s="65"/>
      <c r="U16" s="65"/>
      <c r="V16" s="65"/>
      <c r="W16" s="65"/>
      <c r="X16" s="65"/>
      <c r="Y16" s="65"/>
      <c r="Z16" s="65"/>
      <c r="AA16" s="65"/>
    </row>
    <row r="17" spans="2:27" x14ac:dyDescent="0.2">
      <c r="B17" s="179">
        <v>6</v>
      </c>
      <c r="C17" s="518"/>
      <c r="D17" s="516"/>
      <c r="E17" s="516"/>
      <c r="F17" s="516"/>
      <c r="G17" s="516"/>
      <c r="H17" s="517"/>
      <c r="I17" s="519"/>
      <c r="J17" s="520"/>
      <c r="K17" s="69">
        <f t="shared" si="1"/>
        <v>0</v>
      </c>
      <c r="L17" s="70"/>
      <c r="M17" s="180"/>
      <c r="N17" s="65" t="b">
        <f t="shared" si="0"/>
        <v>0</v>
      </c>
      <c r="O17" s="65"/>
      <c r="P17" s="65"/>
      <c r="Q17" s="65"/>
      <c r="R17" s="65"/>
      <c r="S17" s="65"/>
      <c r="T17" s="65"/>
      <c r="U17" s="65"/>
      <c r="V17" s="65"/>
      <c r="W17" s="65"/>
      <c r="X17" s="65"/>
      <c r="Y17" s="65"/>
      <c r="Z17" s="65"/>
      <c r="AA17" s="65"/>
    </row>
    <row r="18" spans="2:27" x14ac:dyDescent="0.2">
      <c r="B18" s="179">
        <v>7</v>
      </c>
      <c r="C18" s="518"/>
      <c r="D18" s="516"/>
      <c r="E18" s="516"/>
      <c r="F18" s="516"/>
      <c r="G18" s="516"/>
      <c r="H18" s="517"/>
      <c r="I18" s="519"/>
      <c r="J18" s="520"/>
      <c r="K18" s="69">
        <f t="shared" si="1"/>
        <v>0</v>
      </c>
      <c r="L18" s="70"/>
      <c r="M18" s="180"/>
      <c r="N18" s="65" t="b">
        <f t="shared" si="0"/>
        <v>0</v>
      </c>
      <c r="O18" s="65"/>
      <c r="P18" s="65"/>
      <c r="Q18" s="65"/>
      <c r="R18" s="65"/>
      <c r="S18" s="65"/>
      <c r="T18" s="65"/>
      <c r="U18" s="65"/>
      <c r="V18" s="65"/>
      <c r="W18" s="65"/>
      <c r="X18" s="65"/>
      <c r="Y18" s="65"/>
      <c r="Z18" s="65"/>
      <c r="AA18" s="65"/>
    </row>
    <row r="19" spans="2:27" x14ac:dyDescent="0.2">
      <c r="B19" s="179">
        <v>8</v>
      </c>
      <c r="C19" s="518"/>
      <c r="D19" s="516"/>
      <c r="E19" s="516"/>
      <c r="F19" s="516"/>
      <c r="G19" s="516"/>
      <c r="H19" s="517"/>
      <c r="I19" s="519"/>
      <c r="J19" s="520"/>
      <c r="K19" s="69">
        <f t="shared" si="1"/>
        <v>0</v>
      </c>
      <c r="L19" s="70"/>
      <c r="M19" s="180"/>
      <c r="N19" s="65"/>
      <c r="O19" s="65"/>
      <c r="P19" s="65"/>
      <c r="Q19" s="65"/>
      <c r="R19" s="65"/>
      <c r="S19" s="65"/>
      <c r="T19" s="65"/>
      <c r="U19" s="65"/>
      <c r="V19" s="65"/>
      <c r="W19" s="65"/>
      <c r="X19" s="65"/>
      <c r="Y19" s="65"/>
      <c r="Z19" s="65"/>
      <c r="AA19" s="65"/>
    </row>
    <row r="20" spans="2:27" x14ac:dyDescent="0.2">
      <c r="B20" s="179">
        <v>9</v>
      </c>
      <c r="C20" s="518"/>
      <c r="D20" s="516"/>
      <c r="E20" s="516"/>
      <c r="F20" s="516"/>
      <c r="G20" s="516"/>
      <c r="H20" s="517"/>
      <c r="I20" s="519"/>
      <c r="J20" s="520"/>
      <c r="K20" s="69">
        <f t="shared" si="1"/>
        <v>0</v>
      </c>
      <c r="L20" s="70"/>
      <c r="M20" s="180"/>
      <c r="N20" s="65"/>
      <c r="O20" s="65"/>
      <c r="P20" s="65"/>
      <c r="Q20" s="65"/>
      <c r="R20" s="65"/>
      <c r="S20" s="65"/>
      <c r="T20" s="65"/>
      <c r="U20" s="65"/>
      <c r="V20" s="65"/>
      <c r="W20" s="65"/>
      <c r="X20" s="65"/>
      <c r="Y20" s="65"/>
      <c r="Z20" s="65"/>
      <c r="AA20" s="65"/>
    </row>
    <row r="21" spans="2:27" ht="13.5" thickBot="1" x14ac:dyDescent="0.25">
      <c r="B21" s="181">
        <v>10</v>
      </c>
      <c r="C21" s="550"/>
      <c r="D21" s="551"/>
      <c r="E21" s="551"/>
      <c r="F21" s="551"/>
      <c r="G21" s="551"/>
      <c r="H21" s="552"/>
      <c r="I21" s="553"/>
      <c r="J21" s="554"/>
      <c r="K21" s="71">
        <f t="shared" si="1"/>
        <v>0</v>
      </c>
      <c r="L21" s="72"/>
      <c r="M21" s="180"/>
      <c r="N21" s="65"/>
      <c r="O21" s="65"/>
      <c r="P21" s="65"/>
      <c r="Q21" s="65"/>
      <c r="R21" s="65"/>
      <c r="S21" s="65"/>
      <c r="T21" s="65"/>
      <c r="U21" s="65"/>
      <c r="V21" s="65"/>
      <c r="W21" s="65"/>
      <c r="X21" s="65"/>
      <c r="Y21" s="65"/>
      <c r="Z21" s="65"/>
      <c r="AA21" s="65"/>
    </row>
    <row r="22" spans="2:27" x14ac:dyDescent="0.2">
      <c r="B22" s="182"/>
      <c r="C22" s="557" t="s">
        <v>20</v>
      </c>
      <c r="D22" s="557"/>
      <c r="E22" s="557"/>
      <c r="F22" s="557"/>
      <c r="G22" s="557"/>
      <c r="H22" s="557"/>
      <c r="I22" s="557"/>
      <c r="J22" s="557"/>
      <c r="K22" s="73">
        <f>K12+K13+K14+K15+K16+K17+K18+K19+K20+K21</f>
        <v>0</v>
      </c>
      <c r="L22" s="74"/>
      <c r="M22" s="183"/>
      <c r="N22" s="65"/>
      <c r="O22" s="65"/>
      <c r="P22" s="65"/>
      <c r="Q22" s="65"/>
      <c r="R22" s="65"/>
      <c r="S22" s="65"/>
      <c r="T22" s="65"/>
      <c r="U22" s="65"/>
      <c r="V22" s="65"/>
      <c r="W22" s="65"/>
      <c r="X22" s="65"/>
      <c r="Y22" s="65"/>
      <c r="Z22" s="65"/>
      <c r="AA22" s="65"/>
    </row>
    <row r="23" spans="2:27" x14ac:dyDescent="0.2">
      <c r="B23" s="169"/>
      <c r="C23" s="170"/>
      <c r="D23" s="170"/>
      <c r="E23" s="170"/>
      <c r="F23" s="170"/>
      <c r="G23" s="170"/>
      <c r="H23" s="170"/>
      <c r="I23" s="170"/>
      <c r="J23" s="170"/>
      <c r="K23" s="170"/>
      <c r="L23" s="170"/>
      <c r="M23" s="171"/>
      <c r="N23" s="65"/>
      <c r="O23" s="65"/>
      <c r="P23" s="65"/>
      <c r="Q23" s="65"/>
      <c r="R23" s="65"/>
      <c r="S23" s="65"/>
      <c r="T23" s="65"/>
      <c r="U23" s="65"/>
      <c r="V23" s="65"/>
      <c r="W23" s="65"/>
      <c r="X23" s="65"/>
      <c r="Y23" s="65"/>
      <c r="Z23" s="65"/>
      <c r="AA23" s="65"/>
    </row>
    <row r="24" spans="2:27" x14ac:dyDescent="0.2">
      <c r="B24" s="558" t="s">
        <v>158</v>
      </c>
      <c r="C24" s="559"/>
      <c r="D24" s="559"/>
      <c r="E24" s="559"/>
      <c r="F24" s="559"/>
      <c r="G24" s="559"/>
      <c r="H24" s="559"/>
      <c r="I24" s="559"/>
      <c r="J24" s="559"/>
      <c r="K24" s="559"/>
      <c r="L24" s="559"/>
      <c r="M24" s="560"/>
      <c r="N24" s="65"/>
      <c r="O24" s="65"/>
      <c r="P24" s="65"/>
      <c r="Q24" s="65"/>
      <c r="R24" s="65"/>
      <c r="S24" s="65"/>
      <c r="T24" s="65"/>
      <c r="U24" s="65"/>
      <c r="V24" s="65"/>
      <c r="W24" s="65"/>
      <c r="X24" s="65"/>
      <c r="Y24" s="65"/>
      <c r="Z24" s="65"/>
      <c r="AA24" s="65"/>
    </row>
    <row r="25" spans="2:27" x14ac:dyDescent="0.2">
      <c r="B25" s="179">
        <v>1</v>
      </c>
      <c r="C25" s="548"/>
      <c r="D25" s="548"/>
      <c r="E25" s="548"/>
      <c r="F25" s="548"/>
      <c r="G25" s="548"/>
      <c r="H25" s="548"/>
      <c r="I25" s="549"/>
      <c r="J25" s="549"/>
      <c r="K25" s="69">
        <f t="shared" ref="K25:K31" si="2">IF(I25="",0,IF(AND(I25&gt;0,I25&lt;=50),"1",IF(AND(I25&gt;50,I25&lt;=100),"2",IF(AND(I25&gt;100,I25&lt;=150),"3",IF(AND(I25&gt;150,I25&lt;=200),"4",IF(AND(I25&gt;200,I25&lt;=250),"5",IF(AND(I25&gt;250,I25&lt;=300),"6",N25)))))))</f>
        <v>0</v>
      </c>
      <c r="L25" s="70"/>
      <c r="M25" s="180"/>
      <c r="N25" s="65" t="b">
        <f t="shared" ref="N25:N31" si="3">IF(AND(I25&gt;300,I25&lt;=350),"7",IF(AND(I25&gt;350,I25&lt;=400),"8",IF(AND(I25&gt;400,I25&lt;=450),"9",IF(AND(I25&gt;450),"10"))))</f>
        <v>0</v>
      </c>
      <c r="O25" s="65"/>
      <c r="P25" s="65"/>
      <c r="Q25" s="65"/>
      <c r="R25" s="65"/>
      <c r="S25" s="65"/>
      <c r="T25" s="65"/>
      <c r="U25" s="65"/>
      <c r="V25" s="65"/>
      <c r="W25" s="65"/>
      <c r="X25" s="65"/>
      <c r="Y25" s="65"/>
      <c r="Z25" s="65"/>
      <c r="AA25" s="65"/>
    </row>
    <row r="26" spans="2:27" x14ac:dyDescent="0.2">
      <c r="B26" s="179">
        <v>2</v>
      </c>
      <c r="C26" s="548"/>
      <c r="D26" s="548"/>
      <c r="E26" s="548"/>
      <c r="F26" s="548"/>
      <c r="G26" s="548"/>
      <c r="H26" s="548"/>
      <c r="I26" s="549"/>
      <c r="J26" s="549"/>
      <c r="K26" s="69">
        <f t="shared" si="2"/>
        <v>0</v>
      </c>
      <c r="L26" s="70"/>
      <c r="M26" s="180"/>
      <c r="N26" s="65" t="b">
        <f t="shared" si="3"/>
        <v>0</v>
      </c>
      <c r="O26" s="65"/>
      <c r="P26" s="65"/>
      <c r="Q26" s="65"/>
      <c r="R26" s="65"/>
      <c r="S26" s="65"/>
      <c r="T26" s="65"/>
      <c r="U26" s="65"/>
      <c r="V26" s="65"/>
      <c r="W26" s="65"/>
      <c r="X26" s="65"/>
      <c r="Y26" s="65"/>
      <c r="Z26" s="65"/>
      <c r="AA26" s="65"/>
    </row>
    <row r="27" spans="2:27" x14ac:dyDescent="0.2">
      <c r="B27" s="179">
        <v>3</v>
      </c>
      <c r="C27" s="548"/>
      <c r="D27" s="548"/>
      <c r="E27" s="548"/>
      <c r="F27" s="548"/>
      <c r="G27" s="548"/>
      <c r="H27" s="548"/>
      <c r="I27" s="549"/>
      <c r="J27" s="549"/>
      <c r="K27" s="69">
        <f t="shared" si="2"/>
        <v>0</v>
      </c>
      <c r="L27" s="70"/>
      <c r="M27" s="180"/>
      <c r="N27" s="65" t="b">
        <f t="shared" si="3"/>
        <v>0</v>
      </c>
      <c r="O27" s="65"/>
      <c r="P27" s="65"/>
      <c r="Q27" s="65"/>
      <c r="R27" s="65"/>
      <c r="S27" s="65"/>
      <c r="T27" s="65"/>
      <c r="U27" s="65"/>
      <c r="V27" s="65"/>
      <c r="W27" s="65"/>
      <c r="X27" s="65"/>
      <c r="Y27" s="65"/>
      <c r="Z27" s="65"/>
      <c r="AA27" s="65"/>
    </row>
    <row r="28" spans="2:27" x14ac:dyDescent="0.2">
      <c r="B28" s="179">
        <v>4</v>
      </c>
      <c r="C28" s="548"/>
      <c r="D28" s="548"/>
      <c r="E28" s="548"/>
      <c r="F28" s="548"/>
      <c r="G28" s="548"/>
      <c r="H28" s="548"/>
      <c r="I28" s="549"/>
      <c r="J28" s="549"/>
      <c r="K28" s="69">
        <f t="shared" si="2"/>
        <v>0</v>
      </c>
      <c r="L28" s="70"/>
      <c r="M28" s="180"/>
      <c r="N28" s="65" t="b">
        <f t="shared" si="3"/>
        <v>0</v>
      </c>
      <c r="O28" s="65"/>
      <c r="P28" s="65"/>
      <c r="Q28" s="65"/>
      <c r="R28" s="65"/>
      <c r="S28" s="65"/>
      <c r="T28" s="65"/>
      <c r="U28" s="65"/>
      <c r="V28" s="65"/>
      <c r="W28" s="65"/>
      <c r="X28" s="65"/>
      <c r="Y28" s="65"/>
      <c r="Z28" s="65"/>
      <c r="AA28" s="65"/>
    </row>
    <row r="29" spans="2:27" x14ac:dyDescent="0.2">
      <c r="B29" s="179">
        <v>5</v>
      </c>
      <c r="C29" s="548"/>
      <c r="D29" s="548"/>
      <c r="E29" s="548"/>
      <c r="F29" s="548"/>
      <c r="G29" s="548"/>
      <c r="H29" s="548"/>
      <c r="I29" s="549"/>
      <c r="J29" s="549"/>
      <c r="K29" s="69">
        <f t="shared" si="2"/>
        <v>0</v>
      </c>
      <c r="L29" s="70"/>
      <c r="M29" s="180"/>
      <c r="N29" s="65" t="b">
        <f t="shared" si="3"/>
        <v>0</v>
      </c>
      <c r="O29" s="65"/>
      <c r="P29" s="65"/>
      <c r="Q29" s="65"/>
      <c r="R29" s="65"/>
      <c r="S29" s="65"/>
      <c r="T29" s="65"/>
      <c r="U29" s="65"/>
      <c r="V29" s="65"/>
      <c r="W29" s="65"/>
      <c r="X29" s="65"/>
      <c r="Y29" s="65"/>
      <c r="Z29" s="65"/>
      <c r="AA29" s="65"/>
    </row>
    <row r="30" spans="2:27" x14ac:dyDescent="0.2">
      <c r="B30" s="179">
        <v>6</v>
      </c>
      <c r="C30" s="548"/>
      <c r="D30" s="548"/>
      <c r="E30" s="548"/>
      <c r="F30" s="548"/>
      <c r="G30" s="548"/>
      <c r="H30" s="548"/>
      <c r="I30" s="549"/>
      <c r="J30" s="549"/>
      <c r="K30" s="69">
        <f t="shared" si="2"/>
        <v>0</v>
      </c>
      <c r="L30" s="70"/>
      <c r="M30" s="180"/>
      <c r="N30" s="65" t="b">
        <f t="shared" si="3"/>
        <v>0</v>
      </c>
      <c r="O30" s="65"/>
      <c r="P30" s="65"/>
      <c r="Q30" s="65"/>
      <c r="R30" s="65"/>
      <c r="S30" s="65"/>
      <c r="T30" s="65"/>
      <c r="U30" s="65"/>
      <c r="V30" s="65"/>
      <c r="W30" s="65"/>
      <c r="X30" s="65"/>
      <c r="Y30" s="65"/>
      <c r="Z30" s="65"/>
      <c r="AA30" s="65"/>
    </row>
    <row r="31" spans="2:27" ht="13.5" thickBot="1" x14ac:dyDescent="0.25">
      <c r="B31" s="184">
        <v>7</v>
      </c>
      <c r="C31" s="555"/>
      <c r="D31" s="555"/>
      <c r="E31" s="555"/>
      <c r="F31" s="555"/>
      <c r="G31" s="555"/>
      <c r="H31" s="555"/>
      <c r="I31" s="556"/>
      <c r="J31" s="556"/>
      <c r="K31" s="71">
        <f t="shared" si="2"/>
        <v>0</v>
      </c>
      <c r="L31" s="76"/>
      <c r="M31" s="180"/>
      <c r="N31" s="65" t="b">
        <f t="shared" si="3"/>
        <v>0</v>
      </c>
      <c r="O31" s="65"/>
      <c r="P31" s="65"/>
      <c r="Q31" s="65"/>
      <c r="R31" s="65"/>
      <c r="S31" s="65"/>
      <c r="T31" s="65"/>
      <c r="U31" s="65"/>
      <c r="V31" s="65"/>
      <c r="W31" s="65"/>
      <c r="X31" s="65"/>
      <c r="Y31" s="65"/>
      <c r="Z31" s="65"/>
      <c r="AA31" s="65"/>
    </row>
    <row r="32" spans="2:27" x14ac:dyDescent="0.2">
      <c r="B32" s="169"/>
      <c r="C32" s="562" t="s">
        <v>20</v>
      </c>
      <c r="D32" s="562"/>
      <c r="E32" s="562"/>
      <c r="F32" s="562"/>
      <c r="G32" s="562"/>
      <c r="H32" s="562"/>
      <c r="I32" s="562"/>
      <c r="J32" s="562"/>
      <c r="K32" s="73">
        <f>K25+K26+K27+K28+K29+K30+K31</f>
        <v>0</v>
      </c>
      <c r="L32" s="75"/>
      <c r="M32" s="183"/>
      <c r="N32" s="65"/>
      <c r="O32" s="65"/>
      <c r="P32" s="65"/>
      <c r="Q32" s="65"/>
      <c r="R32" s="65"/>
      <c r="S32" s="65"/>
      <c r="T32" s="65"/>
      <c r="U32" s="65"/>
      <c r="V32" s="65"/>
      <c r="W32" s="65"/>
      <c r="X32" s="65"/>
      <c r="Y32" s="65"/>
      <c r="Z32" s="65"/>
      <c r="AA32" s="65"/>
    </row>
    <row r="33" spans="2:27" x14ac:dyDescent="0.2">
      <c r="B33" s="169"/>
      <c r="C33" s="170"/>
      <c r="D33" s="170"/>
      <c r="E33" s="170"/>
      <c r="F33" s="170"/>
      <c r="G33" s="170"/>
      <c r="H33" s="170"/>
      <c r="I33" s="170"/>
      <c r="J33" s="170"/>
      <c r="K33" s="170"/>
      <c r="L33" s="170"/>
      <c r="M33" s="171"/>
      <c r="N33" s="65" t="s">
        <v>183</v>
      </c>
      <c r="O33" s="65"/>
      <c r="P33" s="65"/>
      <c r="Q33" s="65"/>
      <c r="R33" s="65"/>
      <c r="S33" s="65"/>
      <c r="T33" s="65"/>
      <c r="U33" s="65"/>
      <c r="V33" s="65"/>
      <c r="W33" s="65"/>
      <c r="X33" s="65"/>
      <c r="Y33" s="65"/>
      <c r="Z33" s="65"/>
      <c r="AA33" s="65"/>
    </row>
    <row r="34" spans="2:27" x14ac:dyDescent="0.2">
      <c r="B34" s="563" t="s">
        <v>200</v>
      </c>
      <c r="C34" s="564"/>
      <c r="D34" s="564"/>
      <c r="E34" s="564"/>
      <c r="F34" s="564"/>
      <c r="G34" s="564"/>
      <c r="H34" s="564"/>
      <c r="I34" s="564"/>
      <c r="J34" s="564"/>
      <c r="K34" s="564"/>
      <c r="L34" s="564"/>
      <c r="M34" s="565"/>
      <c r="N34" s="65" t="s">
        <v>184</v>
      </c>
      <c r="O34" s="65"/>
      <c r="P34" s="65"/>
      <c r="Q34" s="65"/>
      <c r="R34" s="65"/>
      <c r="S34" s="65"/>
      <c r="T34" s="65"/>
      <c r="U34" s="65"/>
      <c r="V34" s="65"/>
      <c r="W34" s="65"/>
      <c r="X34" s="65"/>
      <c r="Y34" s="65"/>
      <c r="Z34" s="65"/>
      <c r="AA34" s="65"/>
    </row>
    <row r="35" spans="2:27" x14ac:dyDescent="0.2">
      <c r="B35" s="566" t="s">
        <v>185</v>
      </c>
      <c r="C35" s="567"/>
      <c r="D35" s="567"/>
      <c r="E35" s="567"/>
      <c r="F35" s="567"/>
      <c r="G35" s="567"/>
      <c r="H35" s="567"/>
      <c r="I35" s="185">
        <f>K22</f>
        <v>0</v>
      </c>
      <c r="J35" s="186" t="s">
        <v>186</v>
      </c>
      <c r="K35" s="187"/>
      <c r="L35" s="187"/>
      <c r="M35" s="188"/>
      <c r="N35" s="65" t="s">
        <v>197</v>
      </c>
      <c r="O35" s="65"/>
      <c r="P35" s="65"/>
      <c r="Q35" s="65"/>
      <c r="R35" s="65"/>
      <c r="S35" s="65"/>
      <c r="T35" s="65"/>
      <c r="U35" s="65"/>
      <c r="V35" s="65"/>
      <c r="W35" s="65"/>
      <c r="X35" s="65"/>
      <c r="Y35" s="65"/>
      <c r="Z35" s="65"/>
      <c r="AA35" s="65"/>
    </row>
    <row r="36" spans="2:27" x14ac:dyDescent="0.2">
      <c r="B36" s="566" t="s">
        <v>187</v>
      </c>
      <c r="C36" s="567"/>
      <c r="D36" s="567"/>
      <c r="E36" s="567"/>
      <c r="F36" s="567"/>
      <c r="G36" s="567"/>
      <c r="H36" s="567"/>
      <c r="I36" s="185">
        <f>K32</f>
        <v>0</v>
      </c>
      <c r="J36" s="567" t="s">
        <v>188</v>
      </c>
      <c r="K36" s="567"/>
      <c r="L36" s="189"/>
      <c r="M36" s="188"/>
      <c r="N36" s="65" t="s">
        <v>189</v>
      </c>
      <c r="O36" s="65"/>
      <c r="P36" s="65"/>
      <c r="Q36" s="65"/>
      <c r="R36" s="65"/>
      <c r="S36" s="65"/>
      <c r="T36" s="65"/>
      <c r="U36" s="65"/>
      <c r="V36" s="65"/>
      <c r="W36" s="65"/>
      <c r="X36" s="65"/>
      <c r="Y36" s="65"/>
      <c r="Z36" s="65"/>
      <c r="AA36" s="65"/>
    </row>
    <row r="37" spans="2:27" x14ac:dyDescent="0.2">
      <c r="B37" s="169"/>
      <c r="C37" s="170"/>
      <c r="D37" s="170"/>
      <c r="E37" s="170"/>
      <c r="F37" s="170"/>
      <c r="G37" s="170"/>
      <c r="H37" s="170"/>
      <c r="I37" s="190"/>
      <c r="J37" s="170"/>
      <c r="K37" s="170"/>
      <c r="L37" s="170"/>
      <c r="M37" s="171"/>
      <c r="N37" s="65" t="s">
        <v>199</v>
      </c>
      <c r="O37" s="65"/>
      <c r="P37" s="65"/>
      <c r="Q37" s="65"/>
      <c r="R37" s="65"/>
      <c r="S37" s="65"/>
      <c r="T37" s="65"/>
      <c r="U37" s="65"/>
      <c r="V37" s="65"/>
      <c r="W37" s="65"/>
      <c r="X37" s="65"/>
      <c r="Y37" s="65"/>
      <c r="Z37" s="65"/>
      <c r="AA37" s="65"/>
    </row>
    <row r="38" spans="2:27" x14ac:dyDescent="0.2">
      <c r="B38" s="568" t="s">
        <v>190</v>
      </c>
      <c r="C38" s="569"/>
      <c r="D38" s="570">
        <v>43102</v>
      </c>
      <c r="E38" s="570"/>
      <c r="F38" s="77"/>
      <c r="G38" s="77"/>
      <c r="H38" s="77"/>
      <c r="I38" s="77"/>
      <c r="J38" s="78"/>
      <c r="K38" s="170"/>
      <c r="L38" s="170"/>
      <c r="M38" s="171"/>
      <c r="N38" s="65"/>
      <c r="O38" s="65"/>
      <c r="P38" s="65"/>
      <c r="Q38" s="65"/>
      <c r="R38" s="65"/>
      <c r="S38" s="65"/>
      <c r="T38" s="65"/>
      <c r="U38" s="65"/>
      <c r="V38" s="65"/>
      <c r="W38" s="65"/>
      <c r="X38" s="65"/>
      <c r="Y38" s="65"/>
      <c r="Z38" s="65"/>
      <c r="AA38" s="65"/>
    </row>
    <row r="39" spans="2:27" ht="12.75" customHeight="1" x14ac:dyDescent="0.2">
      <c r="B39" s="574" t="s">
        <v>191</v>
      </c>
      <c r="C39" s="547"/>
      <c r="D39" s="547"/>
      <c r="E39" s="547"/>
      <c r="F39" s="571"/>
      <c r="G39" s="571"/>
      <c r="H39" s="571"/>
      <c r="I39" s="571"/>
      <c r="J39" s="572"/>
      <c r="K39" s="572"/>
      <c r="L39" s="572"/>
      <c r="M39" s="573"/>
      <c r="N39" s="65"/>
      <c r="O39" s="65"/>
      <c r="P39" s="65"/>
      <c r="Q39" s="65"/>
      <c r="R39" s="65"/>
      <c r="S39" s="65"/>
      <c r="T39" s="65"/>
      <c r="U39" s="65"/>
      <c r="V39" s="65"/>
      <c r="W39" s="65"/>
      <c r="X39" s="65"/>
      <c r="Y39" s="65"/>
      <c r="Z39" s="65"/>
      <c r="AA39" s="65"/>
    </row>
    <row r="40" spans="2:27" x14ac:dyDescent="0.2">
      <c r="B40" s="574"/>
      <c r="C40" s="561"/>
      <c r="D40" s="561"/>
      <c r="E40" s="561"/>
      <c r="F40" s="571"/>
      <c r="G40" s="571"/>
      <c r="H40" s="571"/>
      <c r="I40" s="571"/>
      <c r="J40" s="572"/>
      <c r="K40" s="572"/>
      <c r="L40" s="572"/>
      <c r="M40" s="573"/>
      <c r="N40" s="65"/>
      <c r="O40" s="65"/>
      <c r="P40" s="65"/>
      <c r="Q40" s="65"/>
      <c r="R40" s="65"/>
      <c r="S40" s="65"/>
      <c r="T40" s="65"/>
      <c r="U40" s="65"/>
      <c r="V40" s="65"/>
      <c r="W40" s="65"/>
      <c r="X40" s="65"/>
      <c r="Y40" s="65"/>
      <c r="Z40" s="65"/>
      <c r="AA40" s="65"/>
    </row>
    <row r="41" spans="2:27" x14ac:dyDescent="0.2">
      <c r="B41" s="574"/>
      <c r="C41" s="561"/>
      <c r="D41" s="561"/>
      <c r="E41" s="561"/>
      <c r="F41" s="571"/>
      <c r="G41" s="571"/>
      <c r="H41" s="571"/>
      <c r="I41" s="571"/>
      <c r="J41" s="572"/>
      <c r="K41" s="572"/>
      <c r="L41" s="572"/>
      <c r="M41" s="573"/>
      <c r="N41" s="65"/>
      <c r="O41" s="65"/>
      <c r="P41" s="65"/>
      <c r="Q41" s="65"/>
      <c r="R41" s="65"/>
      <c r="S41" s="65"/>
      <c r="T41" s="65"/>
      <c r="U41" s="65"/>
      <c r="V41" s="65"/>
      <c r="W41" s="65"/>
      <c r="X41" s="65"/>
      <c r="Y41" s="65"/>
      <c r="Z41" s="65"/>
      <c r="AA41" s="65"/>
    </row>
    <row r="42" spans="2:27" x14ac:dyDescent="0.2">
      <c r="B42" s="574"/>
      <c r="C42" s="561"/>
      <c r="D42" s="561"/>
      <c r="E42" s="561"/>
      <c r="F42" s="571"/>
      <c r="G42" s="571"/>
      <c r="H42" s="571"/>
      <c r="I42" s="571"/>
      <c r="J42" s="572"/>
      <c r="K42" s="572"/>
      <c r="L42" s="572"/>
      <c r="M42" s="573"/>
      <c r="N42" s="65"/>
      <c r="O42" s="65"/>
      <c r="P42" s="65"/>
      <c r="Q42" s="65"/>
      <c r="R42" s="65"/>
      <c r="S42" s="65"/>
      <c r="T42" s="65"/>
      <c r="U42" s="65"/>
      <c r="V42" s="65"/>
      <c r="W42" s="65"/>
      <c r="X42" s="65"/>
      <c r="Y42" s="65"/>
      <c r="Z42" s="65"/>
      <c r="AA42" s="65"/>
    </row>
    <row r="43" spans="2:27" x14ac:dyDescent="0.2">
      <c r="B43" s="191"/>
      <c r="C43" s="527" t="str">
        <f>G6</f>
        <v>PROF.DR.</v>
      </c>
      <c r="D43" s="528"/>
      <c r="E43" s="529"/>
      <c r="F43" s="575" t="s">
        <v>197</v>
      </c>
      <c r="G43" s="576"/>
      <c r="H43" s="576"/>
      <c r="I43" s="577"/>
      <c r="J43" s="578" t="s">
        <v>184</v>
      </c>
      <c r="K43" s="579"/>
      <c r="L43" s="579"/>
      <c r="M43" s="580"/>
      <c r="N43" s="65"/>
      <c r="O43" s="65"/>
      <c r="P43" s="65"/>
      <c r="Q43" s="65"/>
      <c r="R43" s="65"/>
      <c r="S43" s="65"/>
      <c r="T43" s="65"/>
      <c r="U43" s="65"/>
      <c r="V43" s="65"/>
      <c r="W43" s="65"/>
      <c r="X43" s="65"/>
      <c r="Y43" s="65"/>
      <c r="Z43" s="65"/>
      <c r="AA43" s="65"/>
    </row>
    <row r="44" spans="2:27" x14ac:dyDescent="0.2">
      <c r="B44" s="191"/>
      <c r="C44" s="530">
        <f>H6</f>
        <v>0</v>
      </c>
      <c r="D44" s="531"/>
      <c r="E44" s="532"/>
      <c r="F44" s="583"/>
      <c r="G44" s="584"/>
      <c r="H44" s="584"/>
      <c r="I44" s="585"/>
      <c r="J44" s="586"/>
      <c r="K44" s="587"/>
      <c r="L44" s="587"/>
      <c r="M44" s="588"/>
      <c r="N44" s="65"/>
      <c r="O44" s="65"/>
      <c r="P44" s="65"/>
      <c r="Q44" s="65"/>
      <c r="R44" s="65"/>
      <c r="S44" s="65"/>
      <c r="T44" s="65"/>
      <c r="U44" s="65"/>
      <c r="V44" s="65"/>
      <c r="W44" s="65"/>
      <c r="X44" s="65"/>
      <c r="Y44" s="65"/>
      <c r="Z44" s="65"/>
      <c r="AA44" s="65"/>
    </row>
    <row r="45" spans="2:27" ht="13.5" thickBot="1" x14ac:dyDescent="0.25">
      <c r="B45" s="192"/>
      <c r="C45" s="589" t="s">
        <v>192</v>
      </c>
      <c r="D45" s="590"/>
      <c r="E45" s="591"/>
      <c r="F45" s="592" t="s">
        <v>193</v>
      </c>
      <c r="G45" s="593"/>
      <c r="H45" s="593"/>
      <c r="I45" s="594"/>
      <c r="J45" s="595"/>
      <c r="K45" s="596"/>
      <c r="L45" s="596"/>
      <c r="M45" s="597"/>
      <c r="N45" s="65"/>
      <c r="O45" s="65"/>
      <c r="P45" s="65"/>
      <c r="Q45" s="65"/>
      <c r="R45" s="65"/>
      <c r="S45" s="65"/>
      <c r="T45" s="65"/>
      <c r="U45" s="65"/>
      <c r="V45" s="65"/>
      <c r="W45" s="65"/>
      <c r="X45" s="65"/>
      <c r="Y45" s="65"/>
      <c r="Z45" s="65"/>
      <c r="AA45" s="65"/>
    </row>
    <row r="46" spans="2:27" x14ac:dyDescent="0.2">
      <c r="N46" s="65"/>
      <c r="O46" s="65"/>
      <c r="P46" s="65"/>
      <c r="Q46" s="65"/>
      <c r="R46" s="65"/>
      <c r="S46" s="65"/>
      <c r="T46" s="65"/>
      <c r="U46" s="65"/>
      <c r="V46" s="65"/>
      <c r="W46" s="65"/>
      <c r="X46" s="65"/>
      <c r="Y46" s="65"/>
      <c r="Z46" s="65"/>
      <c r="AA46" s="65"/>
    </row>
    <row r="47" spans="2:27" x14ac:dyDescent="0.2">
      <c r="J47" s="582"/>
      <c r="K47" s="582"/>
      <c r="L47" s="582"/>
      <c r="M47" s="582"/>
      <c r="N47" s="65"/>
      <c r="O47" s="65"/>
      <c r="P47" s="65"/>
      <c r="Q47" s="65"/>
      <c r="R47" s="65"/>
      <c r="S47" s="65"/>
      <c r="T47" s="65"/>
      <c r="U47" s="65"/>
      <c r="V47" s="65"/>
      <c r="W47" s="65"/>
      <c r="X47" s="65"/>
      <c r="Y47" s="65"/>
      <c r="Z47" s="65"/>
      <c r="AA47" s="65"/>
    </row>
    <row r="48" spans="2:27" x14ac:dyDescent="0.2">
      <c r="J48" s="581"/>
      <c r="K48" s="581"/>
      <c r="L48" s="581"/>
      <c r="M48" s="581"/>
      <c r="N48" s="65"/>
      <c r="O48" s="65"/>
      <c r="P48" s="65"/>
      <c r="Q48" s="65"/>
      <c r="R48" s="65"/>
      <c r="S48" s="65"/>
      <c r="T48" s="65"/>
      <c r="U48" s="65"/>
      <c r="V48" s="65"/>
      <c r="W48" s="65"/>
      <c r="X48" s="65"/>
      <c r="Y48" s="65"/>
      <c r="Z48" s="65"/>
      <c r="AA48" s="65"/>
    </row>
    <row r="49" spans="10:27" x14ac:dyDescent="0.2">
      <c r="J49" s="581"/>
      <c r="K49" s="581"/>
      <c r="L49" s="581"/>
      <c r="M49" s="581"/>
      <c r="N49" s="65"/>
      <c r="O49" s="65"/>
      <c r="P49" s="65"/>
      <c r="Q49" s="65"/>
      <c r="R49" s="65"/>
      <c r="S49" s="65"/>
      <c r="T49" s="65"/>
      <c r="U49" s="65"/>
      <c r="V49" s="65"/>
      <c r="W49" s="65"/>
      <c r="X49" s="65"/>
      <c r="Y49" s="65"/>
      <c r="Z49" s="65"/>
      <c r="AA49" s="65"/>
    </row>
    <row r="50" spans="10:27" x14ac:dyDescent="0.2">
      <c r="J50" s="581"/>
      <c r="K50" s="581"/>
      <c r="L50" s="581"/>
      <c r="M50" s="581"/>
      <c r="N50" s="65"/>
      <c r="O50" s="65"/>
      <c r="P50" s="65"/>
      <c r="Q50" s="65"/>
      <c r="R50" s="65"/>
      <c r="S50" s="65"/>
      <c r="T50" s="65"/>
      <c r="U50" s="65"/>
      <c r="V50" s="65"/>
      <c r="W50" s="65"/>
      <c r="X50" s="65"/>
      <c r="Y50" s="65"/>
      <c r="Z50" s="65"/>
      <c r="AA50" s="65"/>
    </row>
    <row r="51" spans="10:27" x14ac:dyDescent="0.2">
      <c r="J51" s="581"/>
      <c r="K51" s="581"/>
      <c r="L51" s="581"/>
      <c r="M51" s="581"/>
      <c r="N51" s="65"/>
      <c r="O51" s="65"/>
      <c r="P51" s="65"/>
      <c r="Q51" s="65"/>
      <c r="R51" s="65"/>
      <c r="S51" s="65"/>
      <c r="T51" s="65"/>
      <c r="U51" s="65"/>
      <c r="V51" s="65"/>
      <c r="W51" s="65"/>
      <c r="X51" s="65"/>
      <c r="Y51" s="65"/>
      <c r="Z51" s="65"/>
      <c r="AA51" s="65"/>
    </row>
    <row r="52" spans="10:27" x14ac:dyDescent="0.2">
      <c r="J52" s="581"/>
      <c r="K52" s="581"/>
      <c r="L52" s="581"/>
      <c r="M52" s="581"/>
      <c r="N52" s="65"/>
      <c r="O52" s="65"/>
      <c r="P52" s="65"/>
      <c r="Q52" s="65"/>
      <c r="R52" s="65"/>
      <c r="S52" s="65"/>
      <c r="T52" s="65"/>
      <c r="U52" s="65"/>
      <c r="V52" s="65"/>
      <c r="W52" s="65"/>
      <c r="X52" s="65"/>
      <c r="Y52" s="65"/>
      <c r="Z52" s="65"/>
      <c r="AA52" s="65"/>
    </row>
    <row r="53" spans="10:27" x14ac:dyDescent="0.2">
      <c r="N53" s="65"/>
      <c r="O53" s="65"/>
      <c r="P53" s="65"/>
      <c r="Q53" s="65"/>
      <c r="R53" s="65"/>
      <c r="S53" s="65"/>
      <c r="T53" s="65"/>
      <c r="U53" s="65"/>
      <c r="V53" s="65"/>
      <c r="W53" s="65"/>
      <c r="X53" s="65"/>
      <c r="Y53" s="65"/>
      <c r="Z53" s="65"/>
      <c r="AA53" s="65"/>
    </row>
    <row r="54" spans="10:27" x14ac:dyDescent="0.2">
      <c r="N54" s="65"/>
      <c r="O54" s="65"/>
      <c r="P54" s="65"/>
      <c r="Q54" s="65"/>
      <c r="R54" s="65"/>
      <c r="S54" s="65"/>
      <c r="T54" s="65"/>
      <c r="U54" s="65"/>
      <c r="V54" s="65"/>
      <c r="W54" s="65"/>
      <c r="X54" s="65"/>
      <c r="Y54" s="65"/>
      <c r="Z54" s="65"/>
      <c r="AA54" s="65"/>
    </row>
    <row r="55" spans="10:27" x14ac:dyDescent="0.2">
      <c r="N55" s="65"/>
      <c r="O55" s="65"/>
      <c r="P55" s="65"/>
      <c r="Q55" s="65"/>
      <c r="R55" s="65"/>
      <c r="S55" s="65"/>
      <c r="T55" s="65"/>
      <c r="U55" s="65"/>
      <c r="V55" s="65"/>
      <c r="W55" s="65"/>
      <c r="X55" s="65"/>
      <c r="Y55" s="65"/>
      <c r="Z55" s="65"/>
      <c r="AA55" s="65"/>
    </row>
    <row r="56" spans="10:27" x14ac:dyDescent="0.2">
      <c r="N56" s="65"/>
      <c r="O56" s="65"/>
      <c r="P56" s="65"/>
      <c r="Q56" s="65"/>
      <c r="R56" s="65"/>
      <c r="S56" s="65"/>
      <c r="T56" s="65"/>
      <c r="U56" s="65"/>
      <c r="V56" s="65"/>
      <c r="W56" s="65"/>
      <c r="X56" s="65"/>
      <c r="Y56" s="65"/>
      <c r="Z56" s="65"/>
      <c r="AA56" s="65"/>
    </row>
    <row r="57" spans="10:27" x14ac:dyDescent="0.2">
      <c r="N57" s="65"/>
      <c r="O57" s="65"/>
      <c r="P57" s="65"/>
      <c r="Q57" s="65"/>
      <c r="R57" s="65"/>
      <c r="S57" s="65"/>
      <c r="T57" s="65"/>
      <c r="U57" s="65"/>
      <c r="V57" s="65"/>
      <c r="W57" s="65"/>
      <c r="X57" s="65"/>
      <c r="Y57" s="65"/>
      <c r="Z57" s="65"/>
      <c r="AA57" s="65"/>
    </row>
    <row r="58" spans="10:27" x14ac:dyDescent="0.2">
      <c r="N58" s="65"/>
      <c r="O58" s="65"/>
      <c r="P58" s="65"/>
      <c r="Q58" s="65"/>
      <c r="R58" s="65"/>
      <c r="S58" s="65"/>
      <c r="T58" s="65"/>
      <c r="U58" s="65"/>
      <c r="V58" s="65"/>
      <c r="W58" s="65"/>
      <c r="X58" s="65"/>
      <c r="Y58" s="65"/>
      <c r="Z58" s="65"/>
      <c r="AA58" s="65"/>
    </row>
    <row r="59" spans="10:27" x14ac:dyDescent="0.2">
      <c r="N59" s="65"/>
      <c r="O59" s="65"/>
      <c r="P59" s="65"/>
      <c r="Q59" s="65"/>
      <c r="R59" s="65"/>
      <c r="S59" s="65"/>
      <c r="T59" s="65"/>
      <c r="U59" s="65"/>
      <c r="V59" s="65"/>
      <c r="W59" s="65"/>
      <c r="X59" s="65"/>
      <c r="Y59" s="65"/>
      <c r="Z59" s="65"/>
      <c r="AA59" s="65"/>
    </row>
    <row r="60" spans="10:27" x14ac:dyDescent="0.2">
      <c r="N60" s="65"/>
      <c r="O60" s="65"/>
      <c r="P60" s="65"/>
      <c r="Q60" s="65"/>
      <c r="R60" s="65"/>
      <c r="S60" s="65"/>
      <c r="T60" s="65"/>
      <c r="U60" s="65"/>
      <c r="V60" s="65"/>
      <c r="W60" s="65"/>
      <c r="X60" s="65"/>
      <c r="Y60" s="65"/>
      <c r="Z60" s="65"/>
      <c r="AA60" s="65"/>
    </row>
    <row r="61" spans="10:27" x14ac:dyDescent="0.2">
      <c r="N61" s="65"/>
      <c r="O61" s="65"/>
      <c r="P61" s="65"/>
      <c r="Q61" s="65"/>
      <c r="R61" s="65"/>
      <c r="S61" s="65"/>
      <c r="T61" s="65"/>
      <c r="U61" s="65"/>
      <c r="V61" s="65"/>
      <c r="W61" s="65"/>
      <c r="X61" s="65"/>
      <c r="Y61" s="65"/>
      <c r="Z61" s="65"/>
      <c r="AA61" s="65"/>
    </row>
    <row r="62" spans="10:27" x14ac:dyDescent="0.2">
      <c r="N62" s="65"/>
      <c r="O62" s="65"/>
      <c r="P62" s="65"/>
      <c r="Q62" s="65"/>
      <c r="R62" s="65"/>
      <c r="S62" s="65"/>
      <c r="T62" s="65"/>
      <c r="U62" s="65"/>
      <c r="V62" s="65"/>
      <c r="W62" s="65"/>
      <c r="X62" s="65"/>
      <c r="Y62" s="65"/>
      <c r="Z62" s="65"/>
      <c r="AA62" s="65"/>
    </row>
    <row r="63" spans="10:27" x14ac:dyDescent="0.2">
      <c r="N63" s="65"/>
      <c r="O63" s="65"/>
      <c r="P63" s="65"/>
      <c r="Q63" s="65"/>
      <c r="R63" s="65"/>
      <c r="S63" s="65"/>
      <c r="T63" s="65"/>
      <c r="U63" s="65"/>
      <c r="V63" s="65"/>
      <c r="W63" s="65"/>
      <c r="X63" s="65"/>
      <c r="Y63" s="65"/>
      <c r="Z63" s="65"/>
      <c r="AA63" s="65"/>
    </row>
    <row r="64" spans="10:27" x14ac:dyDescent="0.2">
      <c r="N64" s="65"/>
      <c r="O64" s="65"/>
      <c r="P64" s="65"/>
      <c r="Q64" s="65"/>
      <c r="R64" s="65"/>
      <c r="S64" s="65"/>
      <c r="T64" s="65"/>
      <c r="U64" s="65"/>
      <c r="V64" s="65"/>
      <c r="W64" s="65"/>
      <c r="X64" s="65"/>
      <c r="Y64" s="65"/>
      <c r="Z64" s="65"/>
      <c r="AA64" s="65"/>
    </row>
    <row r="65" spans="14:27" x14ac:dyDescent="0.2">
      <c r="N65" s="65"/>
      <c r="O65" s="65"/>
      <c r="P65" s="65"/>
      <c r="Q65" s="65"/>
      <c r="R65" s="65"/>
      <c r="S65" s="65"/>
      <c r="T65" s="65"/>
      <c r="U65" s="65"/>
      <c r="V65" s="65"/>
      <c r="W65" s="65"/>
      <c r="X65" s="65"/>
      <c r="Y65" s="65"/>
      <c r="Z65" s="65"/>
      <c r="AA65" s="65"/>
    </row>
    <row r="66" spans="14:27" x14ac:dyDescent="0.2">
      <c r="N66" s="65"/>
      <c r="O66" s="65"/>
      <c r="P66" s="65"/>
      <c r="Q66" s="65"/>
      <c r="R66" s="65"/>
      <c r="S66" s="65"/>
      <c r="T66" s="65"/>
      <c r="U66" s="65"/>
      <c r="V66" s="65"/>
      <c r="W66" s="65"/>
      <c r="X66" s="65"/>
      <c r="Y66" s="65"/>
      <c r="Z66" s="65"/>
      <c r="AA66" s="65"/>
    </row>
    <row r="67" spans="14:27" x14ac:dyDescent="0.2">
      <c r="N67" s="65"/>
      <c r="O67" s="65"/>
      <c r="P67" s="65"/>
      <c r="Q67" s="65"/>
      <c r="R67" s="65"/>
      <c r="S67" s="65"/>
      <c r="T67" s="65"/>
      <c r="U67" s="65"/>
      <c r="V67" s="65"/>
      <c r="W67" s="65"/>
      <c r="X67" s="65"/>
      <c r="Y67" s="65"/>
      <c r="Z67" s="65"/>
      <c r="AA67" s="65"/>
    </row>
    <row r="68" spans="14:27" x14ac:dyDescent="0.2">
      <c r="N68" s="65"/>
      <c r="O68" s="65"/>
      <c r="P68" s="65"/>
      <c r="Q68" s="65"/>
      <c r="R68" s="65"/>
      <c r="S68" s="65"/>
      <c r="T68" s="65"/>
      <c r="U68" s="65"/>
      <c r="V68" s="65"/>
      <c r="W68" s="65"/>
      <c r="X68" s="65"/>
      <c r="Y68" s="65"/>
      <c r="Z68" s="65"/>
      <c r="AA68" s="65"/>
    </row>
    <row r="69" spans="14:27" x14ac:dyDescent="0.2">
      <c r="N69" s="65"/>
      <c r="O69" s="65"/>
      <c r="P69" s="65"/>
      <c r="Q69" s="65"/>
      <c r="R69" s="65"/>
      <c r="S69" s="65"/>
      <c r="T69" s="65"/>
      <c r="U69" s="65"/>
      <c r="V69" s="65"/>
      <c r="W69" s="65"/>
      <c r="X69" s="65"/>
      <c r="Y69" s="65"/>
      <c r="Z69" s="65"/>
      <c r="AA69" s="65"/>
    </row>
    <row r="70" spans="14:27" x14ac:dyDescent="0.2">
      <c r="N70" s="65"/>
      <c r="O70" s="65"/>
      <c r="P70" s="65"/>
      <c r="Q70" s="65"/>
      <c r="R70" s="65"/>
      <c r="S70" s="65"/>
      <c r="T70" s="65"/>
      <c r="U70" s="65"/>
      <c r="V70" s="65"/>
      <c r="W70" s="65"/>
      <c r="X70" s="65"/>
      <c r="Y70" s="65"/>
      <c r="Z70" s="65"/>
      <c r="AA70" s="65"/>
    </row>
    <row r="71" spans="14:27" x14ac:dyDescent="0.2">
      <c r="N71" s="65"/>
      <c r="O71" s="65"/>
      <c r="P71" s="65"/>
      <c r="Q71" s="65"/>
      <c r="R71" s="65"/>
      <c r="S71" s="65"/>
      <c r="T71" s="65"/>
      <c r="U71" s="65"/>
      <c r="V71" s="65"/>
      <c r="W71" s="65"/>
      <c r="X71" s="65"/>
      <c r="Y71" s="65"/>
      <c r="Z71" s="65"/>
      <c r="AA71" s="65"/>
    </row>
    <row r="72" spans="14:27" x14ac:dyDescent="0.2">
      <c r="N72" s="65"/>
      <c r="O72" s="65"/>
      <c r="P72" s="65"/>
      <c r="Q72" s="65"/>
      <c r="R72" s="65"/>
      <c r="S72" s="65"/>
      <c r="T72" s="65"/>
      <c r="U72" s="65"/>
      <c r="V72" s="65"/>
      <c r="W72" s="65"/>
      <c r="X72" s="65"/>
      <c r="Y72" s="65"/>
      <c r="Z72" s="65"/>
      <c r="AA72" s="65"/>
    </row>
    <row r="73" spans="14:27" x14ac:dyDescent="0.2">
      <c r="N73" s="65"/>
      <c r="O73" s="65"/>
      <c r="P73" s="65"/>
      <c r="Q73" s="65"/>
      <c r="R73" s="65"/>
      <c r="S73" s="65"/>
      <c r="T73" s="65"/>
      <c r="U73" s="65"/>
      <c r="V73" s="65"/>
      <c r="W73" s="65"/>
      <c r="X73" s="65"/>
      <c r="Y73" s="65"/>
      <c r="Z73" s="65"/>
      <c r="AA73" s="65"/>
    </row>
    <row r="74" spans="14:27" x14ac:dyDescent="0.2">
      <c r="N74" s="65"/>
      <c r="O74" s="65"/>
      <c r="P74" s="65"/>
      <c r="Q74" s="65"/>
      <c r="R74" s="65"/>
      <c r="S74" s="65"/>
      <c r="T74" s="65"/>
      <c r="U74" s="65"/>
      <c r="V74" s="65"/>
      <c r="W74" s="65"/>
      <c r="X74" s="65"/>
      <c r="Y74" s="65"/>
      <c r="Z74" s="65"/>
      <c r="AA74" s="65"/>
    </row>
    <row r="75" spans="14:27" x14ac:dyDescent="0.2">
      <c r="N75" s="65"/>
      <c r="O75" s="65"/>
      <c r="P75" s="65"/>
      <c r="Q75" s="65"/>
      <c r="R75" s="65"/>
      <c r="S75" s="65"/>
      <c r="T75" s="65"/>
      <c r="U75" s="65"/>
      <c r="V75" s="65"/>
      <c r="W75" s="65"/>
      <c r="X75" s="65"/>
      <c r="Y75" s="65"/>
      <c r="Z75" s="65"/>
      <c r="AA75" s="65"/>
    </row>
    <row r="76" spans="14:27" x14ac:dyDescent="0.2">
      <c r="N76" s="65"/>
      <c r="O76" s="65"/>
      <c r="P76" s="65"/>
      <c r="Q76" s="65"/>
      <c r="R76" s="65"/>
      <c r="S76" s="65"/>
      <c r="T76" s="65"/>
      <c r="U76" s="65"/>
      <c r="V76" s="65"/>
      <c r="W76" s="65"/>
      <c r="X76" s="65"/>
      <c r="Y76" s="65"/>
      <c r="Z76" s="65"/>
      <c r="AA76" s="65"/>
    </row>
    <row r="77" spans="14:27" x14ac:dyDescent="0.2">
      <c r="N77" s="65"/>
      <c r="O77" s="65"/>
      <c r="P77" s="65"/>
      <c r="Q77" s="65"/>
      <c r="R77" s="65"/>
      <c r="S77" s="65"/>
      <c r="T77" s="65"/>
      <c r="U77" s="65"/>
      <c r="V77" s="65"/>
      <c r="W77" s="65"/>
      <c r="X77" s="65"/>
      <c r="Y77" s="65"/>
      <c r="Z77" s="65"/>
      <c r="AA77" s="65"/>
    </row>
    <row r="78" spans="14:27" x14ac:dyDescent="0.2">
      <c r="N78" s="65"/>
      <c r="O78" s="65"/>
      <c r="P78" s="65"/>
      <c r="Q78" s="65"/>
      <c r="R78" s="65"/>
      <c r="S78" s="65"/>
      <c r="T78" s="65"/>
      <c r="U78" s="65"/>
      <c r="V78" s="65"/>
      <c r="W78" s="65"/>
      <c r="X78" s="65"/>
      <c r="Y78" s="65"/>
      <c r="Z78" s="65"/>
      <c r="AA78" s="65"/>
    </row>
    <row r="79" spans="14:27" x14ac:dyDescent="0.2">
      <c r="N79" s="65"/>
      <c r="O79" s="65"/>
      <c r="P79" s="65"/>
      <c r="Q79" s="65"/>
      <c r="R79" s="65"/>
      <c r="S79" s="65"/>
      <c r="T79" s="65"/>
      <c r="U79" s="65"/>
      <c r="V79" s="65"/>
      <c r="W79" s="65"/>
      <c r="X79" s="65"/>
      <c r="Y79" s="65"/>
      <c r="Z79" s="65"/>
      <c r="AA79" s="65"/>
    </row>
    <row r="80" spans="14:27" x14ac:dyDescent="0.2">
      <c r="N80" s="65"/>
      <c r="O80" s="65"/>
      <c r="P80" s="65"/>
      <c r="Q80" s="65"/>
      <c r="R80" s="65"/>
      <c r="S80" s="65"/>
      <c r="T80" s="65"/>
      <c r="U80" s="65"/>
      <c r="V80" s="65"/>
      <c r="W80" s="65"/>
      <c r="X80" s="65"/>
      <c r="Y80" s="65"/>
      <c r="Z80" s="65"/>
      <c r="AA80" s="65"/>
    </row>
    <row r="81" spans="14:27" x14ac:dyDescent="0.2">
      <c r="N81" s="65"/>
      <c r="O81" s="65"/>
      <c r="P81" s="65"/>
      <c r="Q81" s="65"/>
      <c r="R81" s="65"/>
      <c r="S81" s="65"/>
      <c r="T81" s="65"/>
      <c r="U81" s="65"/>
      <c r="V81" s="65"/>
      <c r="W81" s="65"/>
      <c r="X81" s="65"/>
      <c r="Y81" s="65"/>
      <c r="Z81" s="65"/>
      <c r="AA81" s="65"/>
    </row>
    <row r="82" spans="14:27" x14ac:dyDescent="0.2">
      <c r="N82" s="65"/>
      <c r="O82" s="65"/>
      <c r="P82" s="65"/>
      <c r="Q82" s="65"/>
      <c r="R82" s="65"/>
      <c r="S82" s="65"/>
      <c r="T82" s="65"/>
      <c r="U82" s="65"/>
      <c r="V82" s="65"/>
      <c r="W82" s="65"/>
      <c r="X82" s="65"/>
      <c r="Y82" s="65"/>
      <c r="Z82" s="65"/>
      <c r="AA82" s="65"/>
    </row>
    <row r="83" spans="14:27" x14ac:dyDescent="0.2">
      <c r="N83" s="65"/>
      <c r="O83" s="65"/>
      <c r="P83" s="65"/>
      <c r="Q83" s="65"/>
      <c r="R83" s="65"/>
      <c r="S83" s="65"/>
      <c r="T83" s="65"/>
      <c r="U83" s="65"/>
      <c r="V83" s="65"/>
      <c r="W83" s="65"/>
      <c r="X83" s="65"/>
      <c r="Y83" s="65"/>
      <c r="Z83" s="65"/>
      <c r="AA83" s="65"/>
    </row>
    <row r="84" spans="14:27" x14ac:dyDescent="0.2">
      <c r="N84" s="65"/>
      <c r="O84" s="65"/>
      <c r="P84" s="65"/>
      <c r="Q84" s="65"/>
      <c r="R84" s="65"/>
      <c r="S84" s="65"/>
      <c r="T84" s="65"/>
      <c r="U84" s="65"/>
      <c r="V84" s="65"/>
      <c r="W84" s="65"/>
      <c r="X84" s="65"/>
      <c r="Y84" s="65"/>
      <c r="Z84" s="65"/>
      <c r="AA84" s="65"/>
    </row>
    <row r="85" spans="14:27" x14ac:dyDescent="0.2">
      <c r="N85" s="65"/>
      <c r="O85" s="65"/>
      <c r="P85" s="65"/>
      <c r="Q85" s="65"/>
      <c r="R85" s="65"/>
      <c r="S85" s="65"/>
      <c r="T85" s="65"/>
      <c r="U85" s="65"/>
      <c r="V85" s="65"/>
      <c r="W85" s="65"/>
      <c r="X85" s="65"/>
      <c r="Y85" s="65"/>
      <c r="Z85" s="65"/>
      <c r="AA85" s="65"/>
    </row>
    <row r="86" spans="14:27" x14ac:dyDescent="0.2">
      <c r="N86" s="65"/>
      <c r="O86" s="65"/>
      <c r="P86" s="65"/>
      <c r="Q86" s="65"/>
      <c r="R86" s="65"/>
      <c r="S86" s="65"/>
      <c r="T86" s="65"/>
      <c r="U86" s="65"/>
      <c r="V86" s="65"/>
      <c r="W86" s="65"/>
      <c r="X86" s="65"/>
      <c r="Y86" s="65"/>
      <c r="Z86" s="65"/>
      <c r="AA86" s="65"/>
    </row>
    <row r="87" spans="14:27" x14ac:dyDescent="0.2">
      <c r="N87" s="65"/>
      <c r="O87" s="65"/>
      <c r="P87" s="65"/>
      <c r="Q87" s="65"/>
      <c r="R87" s="65"/>
      <c r="S87" s="65"/>
      <c r="T87" s="65"/>
      <c r="U87" s="65"/>
      <c r="V87" s="65"/>
      <c r="W87" s="65"/>
      <c r="X87" s="65"/>
      <c r="Y87" s="65"/>
      <c r="Z87" s="65"/>
      <c r="AA87" s="65"/>
    </row>
    <row r="88" spans="14:27" x14ac:dyDescent="0.2">
      <c r="N88" s="65"/>
      <c r="O88" s="65"/>
      <c r="P88" s="65"/>
      <c r="Q88" s="65"/>
      <c r="R88" s="65"/>
      <c r="S88" s="65"/>
      <c r="T88" s="65"/>
      <c r="U88" s="65"/>
      <c r="V88" s="65"/>
      <c r="W88" s="65"/>
      <c r="X88" s="65"/>
      <c r="Y88" s="65"/>
      <c r="Z88" s="65"/>
      <c r="AA88" s="65"/>
    </row>
  </sheetData>
  <sheetProtection password="9936" sheet="1" objects="1" scenarios="1"/>
  <customSheetViews>
    <customSheetView guid="{D7630581-6177-4B65-8CFB-537A646FA516}">
      <selection activeCell="F7" sqref="F7"/>
      <pageMargins left="0.75" right="0.75" top="1" bottom="1" header="0.5" footer="0.5"/>
      <pageSetup paperSize="9" orientation="portrait" r:id="rId1"/>
      <headerFooter alignWithMargins="0"/>
    </customSheetView>
    <customSheetView guid="{D80FEDCE-66ED-43F9-BE3B-8B4BFDFFB5AE}">
      <selection activeCell="H20" sqref="H20:I20"/>
      <pageMargins left="0.75" right="0.75" top="1" bottom="1" header="0.5" footer="0.5"/>
      <pageSetup paperSize="9" orientation="portrait" r:id="rId2"/>
      <headerFooter alignWithMargins="0"/>
    </customSheetView>
    <customSheetView guid="{68B4DA58-E46D-4B27-AFA7-CF73ABB8D2EC}" printArea="1" hiddenColumns="1">
      <selection activeCell="P13" sqref="P13"/>
      <pageMargins left="0.75" right="0.75" top="1" bottom="1" header="0.5" footer="0.5"/>
      <pageSetup paperSize="9" orientation="portrait" r:id="rId3"/>
      <headerFooter alignWithMargins="0"/>
    </customSheetView>
  </customSheetViews>
  <mergeCells count="85">
    <mergeCell ref="C43:E43"/>
    <mergeCell ref="F43:I43"/>
    <mergeCell ref="J43:M43"/>
    <mergeCell ref="J51:M51"/>
    <mergeCell ref="J52:M52"/>
    <mergeCell ref="J47:M47"/>
    <mergeCell ref="J48:M48"/>
    <mergeCell ref="J49:M49"/>
    <mergeCell ref="J50:M50"/>
    <mergeCell ref="C44:E44"/>
    <mergeCell ref="F44:I44"/>
    <mergeCell ref="J44:M44"/>
    <mergeCell ref="C45:E45"/>
    <mergeCell ref="F45:I45"/>
    <mergeCell ref="J45:M45"/>
    <mergeCell ref="C39:E42"/>
    <mergeCell ref="C32:J32"/>
    <mergeCell ref="B34:M34"/>
    <mergeCell ref="B35:H35"/>
    <mergeCell ref="B36:H36"/>
    <mergeCell ref="J36:K36"/>
    <mergeCell ref="B38:C38"/>
    <mergeCell ref="D38:E38"/>
    <mergeCell ref="F39:I42"/>
    <mergeCell ref="J39:M42"/>
    <mergeCell ref="B39:B42"/>
    <mergeCell ref="C31:H31"/>
    <mergeCell ref="I31:J31"/>
    <mergeCell ref="C19:H19"/>
    <mergeCell ref="I19:J19"/>
    <mergeCell ref="C20:H20"/>
    <mergeCell ref="I20:J20"/>
    <mergeCell ref="C27:H27"/>
    <mergeCell ref="I27:J27"/>
    <mergeCell ref="C28:H28"/>
    <mergeCell ref="I28:J28"/>
    <mergeCell ref="C22:J22"/>
    <mergeCell ref="B24:M24"/>
    <mergeCell ref="C26:H26"/>
    <mergeCell ref="I26:J26"/>
    <mergeCell ref="C25:H25"/>
    <mergeCell ref="I25:J25"/>
    <mergeCell ref="C30:H30"/>
    <mergeCell ref="I30:J30"/>
    <mergeCell ref="C29:H29"/>
    <mergeCell ref="I29:J29"/>
    <mergeCell ref="C21:H21"/>
    <mergeCell ref="I21:J21"/>
    <mergeCell ref="C16:H16"/>
    <mergeCell ref="I16:J16"/>
    <mergeCell ref="C18:H18"/>
    <mergeCell ref="I18:J18"/>
    <mergeCell ref="C17:H17"/>
    <mergeCell ref="I17:J17"/>
    <mergeCell ref="C15:H15"/>
    <mergeCell ref="I15:J15"/>
    <mergeCell ref="B8:M8"/>
    <mergeCell ref="B9:B11"/>
    <mergeCell ref="C9:H11"/>
    <mergeCell ref="I9:J11"/>
    <mergeCell ref="K9:K11"/>
    <mergeCell ref="L9:L11"/>
    <mergeCell ref="C12:H12"/>
    <mergeCell ref="I12:J12"/>
    <mergeCell ref="C14:H14"/>
    <mergeCell ref="I14:J14"/>
    <mergeCell ref="C13:H13"/>
    <mergeCell ref="I13:J13"/>
    <mergeCell ref="B4:C6"/>
    <mergeCell ref="D4:F4"/>
    <mergeCell ref="G4:K4"/>
    <mergeCell ref="D5:F5"/>
    <mergeCell ref="G5:K5"/>
    <mergeCell ref="D6:F6"/>
    <mergeCell ref="H6:K6"/>
    <mergeCell ref="B1:D3"/>
    <mergeCell ref="J1:K1"/>
    <mergeCell ref="J2:K2"/>
    <mergeCell ref="J3:K3"/>
    <mergeCell ref="L1:M1"/>
    <mergeCell ref="L2:M2"/>
    <mergeCell ref="L3:M3"/>
    <mergeCell ref="E1:I1"/>
    <mergeCell ref="E2:I2"/>
    <mergeCell ref="E3:I3"/>
  </mergeCells>
  <phoneticPr fontId="1" type="noConversion"/>
  <dataValidations count="2">
    <dataValidation type="list" allowBlank="1" showInputMessage="1" showErrorMessage="1" sqref="G6 F43:M43">
      <formula1>$N$33:$N$37</formula1>
    </dataValidation>
    <dataValidation type="whole" allowBlank="1" showInputMessage="1" showErrorMessage="1" sqref="I12:J21 I25:J31">
      <formula1>1</formula1>
      <formula2>10000</formula2>
    </dataValidation>
  </dataValidations>
  <pageMargins left="0.55118110236220474" right="0.55118110236220474" top="0.98425196850393704" bottom="0.98425196850393704" header="0.51181102362204722" footer="0.51181102362204722"/>
  <pageSetup paperSize="9" scale="84"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
  <dimension ref="B1:AK84"/>
  <sheetViews>
    <sheetView showZeros="0" zoomScale="115" zoomScaleNormal="115" workbookViewId="0">
      <selection activeCell="AE3" sqref="AE3:AH3"/>
    </sheetView>
  </sheetViews>
  <sheetFormatPr defaultRowHeight="12.75" x14ac:dyDescent="0.2"/>
  <cols>
    <col min="1" max="1" width="3.7109375" style="65" customWidth="1"/>
    <col min="2" max="2" width="3.85546875" style="65" customWidth="1"/>
    <col min="3" max="3" width="4.5703125" style="65" customWidth="1"/>
    <col min="4" max="16" width="2.42578125" style="65" customWidth="1"/>
    <col min="17" max="18" width="3.85546875" style="65" customWidth="1"/>
    <col min="19" max="19" width="4.5703125" style="65" customWidth="1"/>
    <col min="20" max="26" width="2.42578125" style="65" customWidth="1"/>
    <col min="27" max="27" width="2.5703125" style="65" customWidth="1"/>
    <col min="28" max="28" width="2.7109375" style="65" customWidth="1"/>
    <col min="29" max="30" width="3.85546875" style="65" customWidth="1"/>
    <col min="31" max="33" width="2.42578125" style="65" customWidth="1"/>
    <col min="34" max="34" width="5.28515625" style="65" customWidth="1"/>
    <col min="35" max="37" width="2.42578125" style="65" customWidth="1"/>
    <col min="38" max="16384" width="9.140625" style="65"/>
  </cols>
  <sheetData>
    <row r="1" spans="2:35" ht="24.95" customHeight="1" x14ac:dyDescent="0.2">
      <c r="B1" s="598"/>
      <c r="C1" s="599"/>
      <c r="D1" s="599"/>
      <c r="E1" s="600"/>
      <c r="F1" s="616" t="s">
        <v>224</v>
      </c>
      <c r="G1" s="599"/>
      <c r="H1" s="599"/>
      <c r="I1" s="599"/>
      <c r="J1" s="599"/>
      <c r="K1" s="599"/>
      <c r="L1" s="599"/>
      <c r="M1" s="599"/>
      <c r="N1" s="599"/>
      <c r="O1" s="599"/>
      <c r="P1" s="599"/>
      <c r="Q1" s="599"/>
      <c r="R1" s="599"/>
      <c r="S1" s="599"/>
      <c r="T1" s="599"/>
      <c r="U1" s="599"/>
      <c r="V1" s="599"/>
      <c r="W1" s="599"/>
      <c r="X1" s="600"/>
      <c r="Y1" s="607" t="s">
        <v>223</v>
      </c>
      <c r="Z1" s="608"/>
      <c r="AA1" s="608"/>
      <c r="AB1" s="608"/>
      <c r="AC1" s="608"/>
      <c r="AD1" s="608"/>
      <c r="AE1" s="609" t="s">
        <v>217</v>
      </c>
      <c r="AF1" s="608"/>
      <c r="AG1" s="608"/>
      <c r="AH1" s="610"/>
    </row>
    <row r="2" spans="2:35" ht="24.95" customHeight="1" x14ac:dyDescent="0.2">
      <c r="B2" s="601"/>
      <c r="C2" s="602"/>
      <c r="D2" s="602"/>
      <c r="E2" s="603"/>
      <c r="F2" s="617" t="s">
        <v>226</v>
      </c>
      <c r="G2" s="602"/>
      <c r="H2" s="602"/>
      <c r="I2" s="602"/>
      <c r="J2" s="602"/>
      <c r="K2" s="602"/>
      <c r="L2" s="602"/>
      <c r="M2" s="602"/>
      <c r="N2" s="602"/>
      <c r="O2" s="602"/>
      <c r="P2" s="602"/>
      <c r="Q2" s="602"/>
      <c r="R2" s="602"/>
      <c r="S2" s="602"/>
      <c r="T2" s="602"/>
      <c r="U2" s="602"/>
      <c r="V2" s="602"/>
      <c r="W2" s="602"/>
      <c r="X2" s="603"/>
      <c r="Y2" s="611" t="s">
        <v>218</v>
      </c>
      <c r="Z2" s="612"/>
      <c r="AA2" s="612"/>
      <c r="AB2" s="612"/>
      <c r="AC2" s="612"/>
      <c r="AD2" s="612"/>
      <c r="AE2" s="613">
        <v>44566</v>
      </c>
      <c r="AF2" s="614"/>
      <c r="AG2" s="614"/>
      <c r="AH2" s="615"/>
    </row>
    <row r="3" spans="2:35" ht="24.95" customHeight="1" thickBot="1" x14ac:dyDescent="0.25">
      <c r="B3" s="604"/>
      <c r="C3" s="605"/>
      <c r="D3" s="605"/>
      <c r="E3" s="606"/>
      <c r="F3" s="618" t="s">
        <v>225</v>
      </c>
      <c r="G3" s="605"/>
      <c r="H3" s="605"/>
      <c r="I3" s="605"/>
      <c r="J3" s="605"/>
      <c r="K3" s="605"/>
      <c r="L3" s="605"/>
      <c r="M3" s="605"/>
      <c r="N3" s="605"/>
      <c r="O3" s="605"/>
      <c r="P3" s="605"/>
      <c r="Q3" s="605"/>
      <c r="R3" s="605"/>
      <c r="S3" s="605"/>
      <c r="T3" s="605"/>
      <c r="U3" s="605"/>
      <c r="V3" s="605"/>
      <c r="W3" s="605"/>
      <c r="X3" s="606"/>
      <c r="Y3" s="611" t="s">
        <v>219</v>
      </c>
      <c r="Z3" s="612"/>
      <c r="AA3" s="612"/>
      <c r="AB3" s="612"/>
      <c r="AC3" s="612"/>
      <c r="AD3" s="612"/>
      <c r="AE3" s="614" t="s">
        <v>227</v>
      </c>
      <c r="AF3" s="614"/>
      <c r="AG3" s="614"/>
      <c r="AH3" s="615"/>
    </row>
    <row r="4" spans="2:35" ht="12" customHeight="1" x14ac:dyDescent="0.2">
      <c r="B4" s="193" t="s">
        <v>175</v>
      </c>
      <c r="C4" s="194"/>
      <c r="D4" s="194"/>
      <c r="E4" s="194"/>
      <c r="F4" s="194"/>
      <c r="G4" s="703"/>
      <c r="H4" s="704"/>
      <c r="I4" s="704"/>
      <c r="J4" s="704"/>
      <c r="K4" s="704"/>
      <c r="L4" s="704"/>
      <c r="M4" s="704"/>
      <c r="N4" s="704"/>
      <c r="O4" s="704"/>
      <c r="P4" s="704"/>
      <c r="Q4" s="704"/>
      <c r="R4" s="704"/>
      <c r="S4" s="704"/>
      <c r="T4" s="704"/>
      <c r="U4" s="704"/>
      <c r="V4" s="704"/>
      <c r="W4" s="704"/>
      <c r="X4" s="704"/>
      <c r="Y4" s="704"/>
      <c r="Z4" s="704"/>
      <c r="AA4" s="704"/>
      <c r="AB4" s="704"/>
      <c r="AC4" s="194"/>
      <c r="AD4" s="194"/>
      <c r="AE4" s="194"/>
      <c r="AF4" s="194"/>
      <c r="AG4" s="194"/>
      <c r="AH4" s="195"/>
    </row>
    <row r="5" spans="2:35" x14ac:dyDescent="0.2">
      <c r="B5" s="713" t="s">
        <v>25</v>
      </c>
      <c r="C5" s="714"/>
      <c r="D5" s="714"/>
      <c r="E5" s="714"/>
      <c r="F5" s="714"/>
      <c r="G5" s="715"/>
      <c r="H5" s="716"/>
      <c r="I5" s="717"/>
      <c r="J5" s="717"/>
      <c r="K5" s="717"/>
      <c r="L5" s="717"/>
      <c r="M5" s="717"/>
      <c r="N5" s="717"/>
      <c r="O5" s="717"/>
      <c r="P5" s="717"/>
      <c r="Q5" s="717"/>
      <c r="R5" s="717"/>
      <c r="S5" s="718"/>
      <c r="T5" s="714" t="s">
        <v>27</v>
      </c>
      <c r="U5" s="714"/>
      <c r="V5" s="714"/>
      <c r="W5" s="714"/>
      <c r="X5" s="715"/>
      <c r="Y5" s="710"/>
      <c r="Z5" s="711"/>
      <c r="AA5" s="711"/>
      <c r="AB5" s="711"/>
      <c r="AC5" s="711"/>
      <c r="AD5" s="711"/>
      <c r="AE5" s="711"/>
      <c r="AF5" s="711"/>
      <c r="AG5" s="711"/>
      <c r="AH5" s="712"/>
    </row>
    <row r="6" spans="2:35" x14ac:dyDescent="0.2">
      <c r="B6" s="719" t="s">
        <v>174</v>
      </c>
      <c r="C6" s="720"/>
      <c r="D6" s="720"/>
      <c r="E6" s="720"/>
      <c r="F6" s="720"/>
      <c r="G6" s="720"/>
      <c r="H6" s="716"/>
      <c r="I6" s="721"/>
      <c r="J6" s="721"/>
      <c r="K6" s="721"/>
      <c r="L6" s="721"/>
      <c r="M6" s="721"/>
      <c r="N6" s="721"/>
      <c r="O6" s="721"/>
      <c r="P6" s="721"/>
      <c r="Q6" s="721"/>
      <c r="R6" s="721"/>
      <c r="S6" s="722"/>
      <c r="T6" s="714" t="s">
        <v>173</v>
      </c>
      <c r="U6" s="714"/>
      <c r="V6" s="714"/>
      <c r="W6" s="714"/>
      <c r="X6" s="715"/>
      <c r="Y6" s="711"/>
      <c r="Z6" s="711"/>
      <c r="AA6" s="711"/>
      <c r="AB6" s="711"/>
      <c r="AC6" s="711"/>
      <c r="AD6" s="711"/>
      <c r="AE6" s="711"/>
      <c r="AF6" s="711"/>
      <c r="AG6" s="711"/>
      <c r="AH6" s="712"/>
    </row>
    <row r="7" spans="2:35" x14ac:dyDescent="0.2">
      <c r="B7" s="719" t="s">
        <v>172</v>
      </c>
      <c r="C7" s="720"/>
      <c r="D7" s="720"/>
      <c r="E7" s="720"/>
      <c r="F7" s="720"/>
      <c r="G7" s="720"/>
      <c r="H7" s="725" t="s">
        <v>196</v>
      </c>
      <c r="I7" s="726"/>
      <c r="J7" s="726"/>
      <c r="K7" s="726"/>
      <c r="L7" s="726"/>
      <c r="M7" s="726"/>
      <c r="N7" s="726"/>
      <c r="O7" s="726"/>
      <c r="P7" s="726"/>
      <c r="Q7" s="726"/>
      <c r="R7" s="726"/>
      <c r="S7" s="727"/>
      <c r="T7" s="723"/>
      <c r="U7" s="723"/>
      <c r="V7" s="723"/>
      <c r="W7" s="723"/>
      <c r="X7" s="724"/>
      <c r="Y7" s="711"/>
      <c r="Z7" s="711"/>
      <c r="AA7" s="711"/>
      <c r="AB7" s="711"/>
      <c r="AC7" s="711"/>
      <c r="AD7" s="711"/>
      <c r="AE7" s="711"/>
      <c r="AF7" s="711"/>
      <c r="AG7" s="711"/>
      <c r="AH7" s="712"/>
    </row>
    <row r="8" spans="2:35" x14ac:dyDescent="0.2">
      <c r="B8" s="196"/>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199"/>
    </row>
    <row r="9" spans="2:35" x14ac:dyDescent="0.2">
      <c r="B9" s="200"/>
      <c r="C9" s="729" t="s">
        <v>171</v>
      </c>
      <c r="D9" s="729"/>
      <c r="E9" s="729"/>
      <c r="F9" s="729"/>
      <c r="G9" s="729"/>
      <c r="H9" s="729"/>
      <c r="I9" s="729"/>
      <c r="J9" s="729"/>
      <c r="K9" s="729"/>
      <c r="L9" s="729"/>
      <c r="M9" s="729"/>
      <c r="N9" s="729"/>
      <c r="O9" s="729"/>
      <c r="P9" s="729"/>
      <c r="Q9" s="729"/>
      <c r="R9" s="730"/>
      <c r="S9" s="728" t="s">
        <v>170</v>
      </c>
      <c r="T9" s="623"/>
      <c r="U9" s="623"/>
      <c r="V9" s="623"/>
      <c r="W9" s="623"/>
      <c r="X9" s="623"/>
      <c r="Y9" s="623"/>
      <c r="Z9" s="623"/>
      <c r="AA9" s="623"/>
      <c r="AB9" s="623"/>
      <c r="AC9" s="623"/>
      <c r="AD9" s="623"/>
      <c r="AE9" s="623"/>
      <c r="AF9" s="623"/>
      <c r="AG9" s="623"/>
      <c r="AH9" s="624"/>
    </row>
    <row r="10" spans="2:35" x14ac:dyDescent="0.2">
      <c r="B10" s="89" t="s">
        <v>169</v>
      </c>
      <c r="C10" s="90" t="s">
        <v>168</v>
      </c>
      <c r="D10" s="708" t="s">
        <v>14</v>
      </c>
      <c r="E10" s="708"/>
      <c r="F10" s="708"/>
      <c r="G10" s="708"/>
      <c r="H10" s="708"/>
      <c r="I10" s="708"/>
      <c r="J10" s="708"/>
      <c r="K10" s="708"/>
      <c r="L10" s="708" t="s">
        <v>167</v>
      </c>
      <c r="M10" s="709"/>
      <c r="N10" s="705" t="s">
        <v>166</v>
      </c>
      <c r="O10" s="706"/>
      <c r="P10" s="706"/>
      <c r="Q10" s="706"/>
      <c r="R10" s="706"/>
      <c r="S10" s="91" t="s">
        <v>168</v>
      </c>
      <c r="T10" s="708" t="s">
        <v>14</v>
      </c>
      <c r="U10" s="708"/>
      <c r="V10" s="708"/>
      <c r="W10" s="708"/>
      <c r="X10" s="708"/>
      <c r="Y10" s="708"/>
      <c r="Z10" s="708"/>
      <c r="AA10" s="708"/>
      <c r="AB10" s="708" t="s">
        <v>167</v>
      </c>
      <c r="AC10" s="709"/>
      <c r="AD10" s="705" t="s">
        <v>166</v>
      </c>
      <c r="AE10" s="706"/>
      <c r="AF10" s="706"/>
      <c r="AG10" s="706"/>
      <c r="AH10" s="707"/>
      <c r="AI10" s="68"/>
    </row>
    <row r="11" spans="2:35" x14ac:dyDescent="0.2">
      <c r="B11" s="622" t="s">
        <v>142</v>
      </c>
      <c r="C11" s="623"/>
      <c r="D11" s="623"/>
      <c r="E11" s="623"/>
      <c r="F11" s="623"/>
      <c r="G11" s="623"/>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623"/>
      <c r="AF11" s="623"/>
      <c r="AG11" s="623"/>
      <c r="AH11" s="624"/>
      <c r="AI11" s="68"/>
    </row>
    <row r="12" spans="2:35" x14ac:dyDescent="0.2">
      <c r="B12" s="92" t="s">
        <v>127</v>
      </c>
      <c r="C12" s="111"/>
      <c r="D12" s="699"/>
      <c r="E12" s="700"/>
      <c r="F12" s="700"/>
      <c r="G12" s="700"/>
      <c r="H12" s="700"/>
      <c r="I12" s="700"/>
      <c r="J12" s="700"/>
      <c r="K12" s="701"/>
      <c r="L12" s="687">
        <v>2</v>
      </c>
      <c r="M12" s="697"/>
      <c r="N12" s="687"/>
      <c r="O12" s="688"/>
      <c r="P12" s="688"/>
      <c r="Q12" s="688"/>
      <c r="R12" s="689"/>
      <c r="S12" s="111" t="s">
        <v>195</v>
      </c>
      <c r="T12" s="699"/>
      <c r="U12" s="700"/>
      <c r="V12" s="700"/>
      <c r="W12" s="700"/>
      <c r="X12" s="700"/>
      <c r="Y12" s="700"/>
      <c r="Z12" s="700"/>
      <c r="AA12" s="701"/>
      <c r="AB12" s="687"/>
      <c r="AC12" s="697"/>
      <c r="AD12" s="687"/>
      <c r="AE12" s="688"/>
      <c r="AF12" s="688"/>
      <c r="AG12" s="688"/>
      <c r="AH12" s="696"/>
      <c r="AI12" s="68"/>
    </row>
    <row r="13" spans="2:35" x14ac:dyDescent="0.2">
      <c r="B13" s="92" t="s">
        <v>130</v>
      </c>
      <c r="C13" s="111"/>
      <c r="D13" s="699"/>
      <c r="E13" s="700"/>
      <c r="F13" s="700"/>
      <c r="G13" s="700"/>
      <c r="H13" s="700"/>
      <c r="I13" s="700"/>
      <c r="J13" s="700"/>
      <c r="K13" s="701"/>
      <c r="L13" s="687">
        <v>2</v>
      </c>
      <c r="M13" s="697"/>
      <c r="N13" s="687"/>
      <c r="O13" s="688"/>
      <c r="P13" s="688"/>
      <c r="Q13" s="688"/>
      <c r="R13" s="689"/>
      <c r="S13" s="111"/>
      <c r="T13" s="125"/>
      <c r="U13" s="126"/>
      <c r="V13" s="126"/>
      <c r="W13" s="126"/>
      <c r="X13" s="126"/>
      <c r="Y13" s="126"/>
      <c r="Z13" s="126"/>
      <c r="AA13" s="127"/>
      <c r="AB13" s="687"/>
      <c r="AC13" s="697"/>
      <c r="AD13" s="687"/>
      <c r="AE13" s="688"/>
      <c r="AF13" s="688"/>
      <c r="AG13" s="688"/>
      <c r="AH13" s="696"/>
      <c r="AI13" s="68"/>
    </row>
    <row r="14" spans="2:35" ht="12.75" customHeight="1" x14ac:dyDescent="0.2">
      <c r="B14" s="92" t="s">
        <v>126</v>
      </c>
      <c r="C14" s="111"/>
      <c r="D14" s="699"/>
      <c r="E14" s="700"/>
      <c r="F14" s="700"/>
      <c r="G14" s="700"/>
      <c r="H14" s="700"/>
      <c r="I14" s="700"/>
      <c r="J14" s="700"/>
      <c r="K14" s="701"/>
      <c r="L14" s="687">
        <v>0</v>
      </c>
      <c r="M14" s="697"/>
      <c r="N14" s="687"/>
      <c r="O14" s="688"/>
      <c r="P14" s="688"/>
      <c r="Q14" s="688"/>
      <c r="R14" s="689"/>
      <c r="S14" s="111"/>
      <c r="T14" s="699"/>
      <c r="U14" s="700"/>
      <c r="V14" s="700"/>
      <c r="W14" s="700"/>
      <c r="X14" s="700"/>
      <c r="Y14" s="700"/>
      <c r="Z14" s="700"/>
      <c r="AA14" s="701"/>
      <c r="AB14" s="687"/>
      <c r="AC14" s="697"/>
      <c r="AD14" s="687"/>
      <c r="AE14" s="688"/>
      <c r="AF14" s="688"/>
      <c r="AG14" s="688"/>
      <c r="AH14" s="696"/>
      <c r="AI14" s="68"/>
    </row>
    <row r="15" spans="2:35" x14ac:dyDescent="0.2">
      <c r="B15" s="92" t="s">
        <v>136</v>
      </c>
      <c r="C15" s="111"/>
      <c r="D15" s="699"/>
      <c r="E15" s="700"/>
      <c r="F15" s="700"/>
      <c r="G15" s="700"/>
      <c r="H15" s="700"/>
      <c r="I15" s="700"/>
      <c r="J15" s="700"/>
      <c r="K15" s="701"/>
      <c r="L15" s="687">
        <v>0</v>
      </c>
      <c r="M15" s="697"/>
      <c r="N15" s="687"/>
      <c r="O15" s="688"/>
      <c r="P15" s="688"/>
      <c r="Q15" s="688"/>
      <c r="R15" s="689"/>
      <c r="S15" s="111"/>
      <c r="T15" s="699"/>
      <c r="U15" s="700"/>
      <c r="V15" s="700"/>
      <c r="W15" s="700"/>
      <c r="X15" s="700"/>
      <c r="Y15" s="700"/>
      <c r="Z15" s="700"/>
      <c r="AA15" s="701"/>
      <c r="AB15" s="687"/>
      <c r="AC15" s="697"/>
      <c r="AD15" s="687"/>
      <c r="AE15" s="688"/>
      <c r="AF15" s="688"/>
      <c r="AG15" s="688"/>
      <c r="AH15" s="696"/>
      <c r="AI15" s="68"/>
    </row>
    <row r="16" spans="2:35" x14ac:dyDescent="0.2">
      <c r="B16" s="92" t="s">
        <v>133</v>
      </c>
      <c r="C16" s="111"/>
      <c r="D16" s="699"/>
      <c r="E16" s="700"/>
      <c r="F16" s="700"/>
      <c r="G16" s="700"/>
      <c r="H16" s="700"/>
      <c r="I16" s="700"/>
      <c r="J16" s="700"/>
      <c r="K16" s="701"/>
      <c r="L16" s="687">
        <v>3</v>
      </c>
      <c r="M16" s="697"/>
      <c r="N16" s="687"/>
      <c r="O16" s="688"/>
      <c r="P16" s="688"/>
      <c r="Q16" s="688"/>
      <c r="R16" s="689"/>
      <c r="S16" s="94"/>
      <c r="T16" s="684"/>
      <c r="U16" s="685"/>
      <c r="V16" s="685"/>
      <c r="W16" s="685"/>
      <c r="X16" s="685"/>
      <c r="Y16" s="685"/>
      <c r="Z16" s="685"/>
      <c r="AA16" s="686"/>
      <c r="AB16" s="693"/>
      <c r="AC16" s="698"/>
      <c r="AD16" s="693"/>
      <c r="AE16" s="694"/>
      <c r="AF16" s="694"/>
      <c r="AG16" s="694"/>
      <c r="AH16" s="695"/>
      <c r="AI16" s="68"/>
    </row>
    <row r="17" spans="2:35" x14ac:dyDescent="0.2">
      <c r="B17" s="92" t="s">
        <v>128</v>
      </c>
      <c r="C17" s="111"/>
      <c r="D17" s="699"/>
      <c r="E17" s="700"/>
      <c r="F17" s="700"/>
      <c r="G17" s="700"/>
      <c r="H17" s="700"/>
      <c r="I17" s="700"/>
      <c r="J17" s="700"/>
      <c r="K17" s="701"/>
      <c r="L17" s="687">
        <v>3</v>
      </c>
      <c r="M17" s="697"/>
      <c r="N17" s="687"/>
      <c r="O17" s="688"/>
      <c r="P17" s="688"/>
      <c r="Q17" s="688"/>
      <c r="R17" s="689"/>
      <c r="S17" s="95"/>
      <c r="T17" s="684"/>
      <c r="U17" s="685"/>
      <c r="V17" s="685"/>
      <c r="W17" s="685"/>
      <c r="X17" s="685"/>
      <c r="Y17" s="685"/>
      <c r="Z17" s="685"/>
      <c r="AA17" s="686"/>
      <c r="AB17" s="690"/>
      <c r="AC17" s="702"/>
      <c r="AD17" s="690"/>
      <c r="AE17" s="691"/>
      <c r="AF17" s="691"/>
      <c r="AG17" s="691"/>
      <c r="AH17" s="692"/>
      <c r="AI17" s="68"/>
    </row>
    <row r="18" spans="2:35" x14ac:dyDescent="0.2">
      <c r="B18" s="92" t="s">
        <v>139</v>
      </c>
      <c r="C18" s="95"/>
      <c r="D18" s="699"/>
      <c r="E18" s="700"/>
      <c r="F18" s="700"/>
      <c r="G18" s="700"/>
      <c r="H18" s="700"/>
      <c r="I18" s="700"/>
      <c r="J18" s="700"/>
      <c r="K18" s="701"/>
      <c r="L18" s="687">
        <v>3</v>
      </c>
      <c r="M18" s="697"/>
      <c r="N18" s="687"/>
      <c r="O18" s="688"/>
      <c r="P18" s="688"/>
      <c r="Q18" s="688"/>
      <c r="R18" s="689"/>
      <c r="S18" s="95"/>
      <c r="T18" s="684"/>
      <c r="U18" s="685"/>
      <c r="V18" s="685"/>
      <c r="W18" s="685"/>
      <c r="X18" s="685"/>
      <c r="Y18" s="685"/>
      <c r="Z18" s="685"/>
      <c r="AA18" s="686"/>
      <c r="AB18" s="690"/>
      <c r="AC18" s="702"/>
      <c r="AD18" s="690"/>
      <c r="AE18" s="691"/>
      <c r="AF18" s="691"/>
      <c r="AG18" s="691"/>
      <c r="AH18" s="692"/>
      <c r="AI18" s="68"/>
    </row>
    <row r="19" spans="2:35" x14ac:dyDescent="0.2">
      <c r="B19" s="92" t="s">
        <v>165</v>
      </c>
      <c r="C19" s="95"/>
      <c r="D19" s="699"/>
      <c r="E19" s="700"/>
      <c r="F19" s="700"/>
      <c r="G19" s="700"/>
      <c r="H19" s="700"/>
      <c r="I19" s="700"/>
      <c r="J19" s="700"/>
      <c r="K19" s="701"/>
      <c r="L19" s="687">
        <v>8</v>
      </c>
      <c r="M19" s="697"/>
      <c r="N19" s="687"/>
      <c r="O19" s="688"/>
      <c r="P19" s="688"/>
      <c r="Q19" s="688"/>
      <c r="R19" s="689"/>
      <c r="S19" s="96"/>
      <c r="T19" s="619"/>
      <c r="U19" s="619"/>
      <c r="V19" s="619"/>
      <c r="W19" s="619"/>
      <c r="X19" s="619"/>
      <c r="Y19" s="619"/>
      <c r="Z19" s="619"/>
      <c r="AA19" s="619"/>
      <c r="AB19" s="620"/>
      <c r="AC19" s="620"/>
      <c r="AD19" s="687"/>
      <c r="AE19" s="688"/>
      <c r="AF19" s="688"/>
      <c r="AG19" s="688"/>
      <c r="AH19" s="696"/>
      <c r="AI19" s="68"/>
    </row>
    <row r="20" spans="2:35" x14ac:dyDescent="0.2">
      <c r="B20" s="92" t="s">
        <v>164</v>
      </c>
      <c r="C20" s="95"/>
      <c r="D20" s="619"/>
      <c r="E20" s="619"/>
      <c r="F20" s="619"/>
      <c r="G20" s="619"/>
      <c r="H20" s="619"/>
      <c r="I20" s="619"/>
      <c r="J20" s="619"/>
      <c r="K20" s="619"/>
      <c r="L20" s="620"/>
      <c r="M20" s="620"/>
      <c r="N20" s="620"/>
      <c r="O20" s="620"/>
      <c r="P20" s="620"/>
      <c r="Q20" s="620"/>
      <c r="R20" s="621"/>
      <c r="S20" s="96"/>
      <c r="T20" s="619"/>
      <c r="U20" s="619"/>
      <c r="V20" s="619"/>
      <c r="W20" s="619"/>
      <c r="X20" s="619"/>
      <c r="Y20" s="619"/>
      <c r="Z20" s="619"/>
      <c r="AA20" s="619"/>
      <c r="AB20" s="620"/>
      <c r="AC20" s="620"/>
      <c r="AD20" s="620"/>
      <c r="AE20" s="620"/>
      <c r="AF20" s="620"/>
      <c r="AG20" s="620"/>
      <c r="AH20" s="625"/>
      <c r="AI20" s="68"/>
    </row>
    <row r="21" spans="2:35" x14ac:dyDescent="0.2">
      <c r="B21" s="92" t="s">
        <v>163</v>
      </c>
      <c r="C21" s="95"/>
      <c r="D21" s="619"/>
      <c r="E21" s="619"/>
      <c r="F21" s="619"/>
      <c r="G21" s="619"/>
      <c r="H21" s="619"/>
      <c r="I21" s="619"/>
      <c r="J21" s="619"/>
      <c r="K21" s="619"/>
      <c r="L21" s="620"/>
      <c r="M21" s="620"/>
      <c r="N21" s="620"/>
      <c r="O21" s="620"/>
      <c r="P21" s="620"/>
      <c r="Q21" s="620"/>
      <c r="R21" s="621"/>
      <c r="S21" s="96"/>
      <c r="T21" s="619"/>
      <c r="U21" s="619"/>
      <c r="V21" s="619"/>
      <c r="W21" s="619"/>
      <c r="X21" s="619"/>
      <c r="Y21" s="619"/>
      <c r="Z21" s="619"/>
      <c r="AA21" s="619"/>
      <c r="AB21" s="620"/>
      <c r="AC21" s="620"/>
      <c r="AD21" s="620"/>
      <c r="AE21" s="620"/>
      <c r="AF21" s="620"/>
      <c r="AG21" s="620"/>
      <c r="AH21" s="625"/>
      <c r="AI21" s="68"/>
    </row>
    <row r="22" spans="2:35" x14ac:dyDescent="0.2">
      <c r="B22" s="92" t="s">
        <v>162</v>
      </c>
      <c r="C22" s="95"/>
      <c r="D22" s="619"/>
      <c r="E22" s="619"/>
      <c r="F22" s="619"/>
      <c r="G22" s="619"/>
      <c r="H22" s="619"/>
      <c r="I22" s="619"/>
      <c r="J22" s="619"/>
      <c r="K22" s="619"/>
      <c r="L22" s="620"/>
      <c r="M22" s="620"/>
      <c r="N22" s="620"/>
      <c r="O22" s="620"/>
      <c r="P22" s="620"/>
      <c r="Q22" s="620"/>
      <c r="R22" s="621"/>
      <c r="S22" s="96"/>
      <c r="T22" s="619"/>
      <c r="U22" s="619"/>
      <c r="V22" s="619"/>
      <c r="W22" s="619"/>
      <c r="X22" s="619"/>
      <c r="Y22" s="619"/>
      <c r="Z22" s="619"/>
      <c r="AA22" s="619"/>
      <c r="AB22" s="620"/>
      <c r="AC22" s="620"/>
      <c r="AD22" s="620"/>
      <c r="AE22" s="620"/>
      <c r="AF22" s="620"/>
      <c r="AG22" s="620"/>
      <c r="AH22" s="625"/>
      <c r="AI22" s="68"/>
    </row>
    <row r="23" spans="2:35" x14ac:dyDescent="0.2">
      <c r="B23" s="92" t="s">
        <v>161</v>
      </c>
      <c r="C23" s="95"/>
      <c r="D23" s="619"/>
      <c r="E23" s="619"/>
      <c r="F23" s="619"/>
      <c r="G23" s="619"/>
      <c r="H23" s="619"/>
      <c r="I23" s="619"/>
      <c r="J23" s="619"/>
      <c r="K23" s="619"/>
      <c r="L23" s="620"/>
      <c r="M23" s="620"/>
      <c r="N23" s="620"/>
      <c r="O23" s="620"/>
      <c r="P23" s="620"/>
      <c r="Q23" s="620"/>
      <c r="R23" s="621"/>
      <c r="S23" s="96"/>
      <c r="T23" s="619"/>
      <c r="U23" s="619"/>
      <c r="V23" s="619"/>
      <c r="W23" s="619"/>
      <c r="X23" s="619"/>
      <c r="Y23" s="619"/>
      <c r="Z23" s="619"/>
      <c r="AA23" s="619"/>
      <c r="AB23" s="620"/>
      <c r="AC23" s="620"/>
      <c r="AD23" s="620"/>
      <c r="AE23" s="620"/>
      <c r="AF23" s="620"/>
      <c r="AG23" s="620"/>
      <c r="AH23" s="625"/>
      <c r="AI23" s="68"/>
    </row>
    <row r="24" spans="2:35" x14ac:dyDescent="0.2">
      <c r="B24" s="92" t="s">
        <v>160</v>
      </c>
      <c r="C24" s="95"/>
      <c r="D24" s="619"/>
      <c r="E24" s="619"/>
      <c r="F24" s="619"/>
      <c r="G24" s="619"/>
      <c r="H24" s="619"/>
      <c r="I24" s="619"/>
      <c r="J24" s="619"/>
      <c r="K24" s="619"/>
      <c r="L24" s="620"/>
      <c r="M24" s="620"/>
      <c r="N24" s="620"/>
      <c r="O24" s="620"/>
      <c r="P24" s="620"/>
      <c r="Q24" s="620"/>
      <c r="R24" s="621"/>
      <c r="S24" s="96"/>
      <c r="T24" s="619"/>
      <c r="U24" s="619"/>
      <c r="V24" s="619"/>
      <c r="W24" s="619"/>
      <c r="X24" s="619"/>
      <c r="Y24" s="619"/>
      <c r="Z24" s="619"/>
      <c r="AA24" s="619"/>
      <c r="AB24" s="620"/>
      <c r="AC24" s="620"/>
      <c r="AD24" s="620"/>
      <c r="AE24" s="620"/>
      <c r="AF24" s="620"/>
      <c r="AG24" s="620"/>
      <c r="AH24" s="625"/>
      <c r="AI24" s="68"/>
    </row>
    <row r="25" spans="2:35" x14ac:dyDescent="0.2">
      <c r="B25" s="92" t="s">
        <v>159</v>
      </c>
      <c r="C25" s="95"/>
      <c r="D25" s="619"/>
      <c r="E25" s="619"/>
      <c r="F25" s="619"/>
      <c r="G25" s="619"/>
      <c r="H25" s="619"/>
      <c r="I25" s="619"/>
      <c r="J25" s="619"/>
      <c r="K25" s="619"/>
      <c r="L25" s="620"/>
      <c r="M25" s="620"/>
      <c r="N25" s="620"/>
      <c r="O25" s="620"/>
      <c r="P25" s="620"/>
      <c r="Q25" s="620"/>
      <c r="R25" s="621"/>
      <c r="S25" s="96"/>
      <c r="T25" s="619"/>
      <c r="U25" s="619"/>
      <c r="V25" s="619"/>
      <c r="W25" s="619"/>
      <c r="X25" s="619"/>
      <c r="Y25" s="619"/>
      <c r="Z25" s="619"/>
      <c r="AA25" s="619"/>
      <c r="AB25" s="620"/>
      <c r="AC25" s="620"/>
      <c r="AD25" s="620"/>
      <c r="AE25" s="620"/>
      <c r="AF25" s="620"/>
      <c r="AG25" s="620"/>
      <c r="AH25" s="625"/>
      <c r="AI25" s="68"/>
    </row>
    <row r="26" spans="2:35" x14ac:dyDescent="0.2">
      <c r="B26" s="622" t="s">
        <v>158</v>
      </c>
      <c r="C26" s="623"/>
      <c r="D26" s="623"/>
      <c r="E26" s="623"/>
      <c r="F26" s="623"/>
      <c r="G26" s="623"/>
      <c r="H26" s="623"/>
      <c r="I26" s="623"/>
      <c r="J26" s="623"/>
      <c r="K26" s="623"/>
      <c r="L26" s="623"/>
      <c r="M26" s="623"/>
      <c r="N26" s="623"/>
      <c r="O26" s="623"/>
      <c r="P26" s="623"/>
      <c r="Q26" s="623"/>
      <c r="R26" s="623"/>
      <c r="S26" s="623"/>
      <c r="T26" s="623"/>
      <c r="U26" s="623"/>
      <c r="V26" s="623"/>
      <c r="W26" s="623"/>
      <c r="X26" s="623"/>
      <c r="Y26" s="623"/>
      <c r="Z26" s="623"/>
      <c r="AA26" s="623"/>
      <c r="AB26" s="623"/>
      <c r="AC26" s="623"/>
      <c r="AD26" s="623"/>
      <c r="AE26" s="623"/>
      <c r="AF26" s="623"/>
      <c r="AG26" s="623"/>
      <c r="AH26" s="624"/>
      <c r="AI26" s="68"/>
    </row>
    <row r="27" spans="2:35" x14ac:dyDescent="0.2">
      <c r="B27" s="97" t="s">
        <v>157</v>
      </c>
      <c r="C27" s="95"/>
      <c r="D27" s="619"/>
      <c r="E27" s="619"/>
      <c r="F27" s="619"/>
      <c r="G27" s="619"/>
      <c r="H27" s="619"/>
      <c r="I27" s="619"/>
      <c r="J27" s="619"/>
      <c r="K27" s="619"/>
      <c r="L27" s="620"/>
      <c r="M27" s="620"/>
      <c r="N27" s="626"/>
      <c r="O27" s="626"/>
      <c r="P27" s="626"/>
      <c r="Q27" s="626"/>
      <c r="R27" s="627"/>
      <c r="S27" s="96"/>
      <c r="T27" s="619"/>
      <c r="U27" s="619"/>
      <c r="V27" s="619"/>
      <c r="W27" s="619"/>
      <c r="X27" s="619"/>
      <c r="Y27" s="619"/>
      <c r="Z27" s="619"/>
      <c r="AA27" s="619"/>
      <c r="AB27" s="620"/>
      <c r="AC27" s="620"/>
      <c r="AD27" s="620"/>
      <c r="AE27" s="620"/>
      <c r="AF27" s="620"/>
      <c r="AG27" s="620"/>
      <c r="AH27" s="625"/>
      <c r="AI27" s="68"/>
    </row>
    <row r="28" spans="2:35" x14ac:dyDescent="0.2">
      <c r="B28" s="97" t="s">
        <v>156</v>
      </c>
      <c r="C28" s="95"/>
      <c r="D28" s="619"/>
      <c r="E28" s="619"/>
      <c r="F28" s="619"/>
      <c r="G28" s="619"/>
      <c r="H28" s="619"/>
      <c r="I28" s="619"/>
      <c r="J28" s="619"/>
      <c r="K28" s="619"/>
      <c r="L28" s="620"/>
      <c r="M28" s="620"/>
      <c r="N28" s="620"/>
      <c r="O28" s="620"/>
      <c r="P28" s="620"/>
      <c r="Q28" s="620"/>
      <c r="R28" s="621"/>
      <c r="S28" s="96"/>
      <c r="T28" s="619"/>
      <c r="U28" s="619"/>
      <c r="V28" s="619"/>
      <c r="W28" s="619"/>
      <c r="X28" s="619"/>
      <c r="Y28" s="619"/>
      <c r="Z28" s="619"/>
      <c r="AA28" s="619"/>
      <c r="AB28" s="620"/>
      <c r="AC28" s="620"/>
      <c r="AD28" s="620"/>
      <c r="AE28" s="620"/>
      <c r="AF28" s="620"/>
      <c r="AG28" s="620"/>
      <c r="AH28" s="625"/>
      <c r="AI28" s="68"/>
    </row>
    <row r="29" spans="2:35" x14ac:dyDescent="0.2">
      <c r="B29" s="97" t="s">
        <v>155</v>
      </c>
      <c r="C29" s="95"/>
      <c r="D29" s="619"/>
      <c r="E29" s="619"/>
      <c r="F29" s="619"/>
      <c r="G29" s="619"/>
      <c r="H29" s="619"/>
      <c r="I29" s="619"/>
      <c r="J29" s="619"/>
      <c r="K29" s="619"/>
      <c r="L29" s="620"/>
      <c r="M29" s="620"/>
      <c r="N29" s="620"/>
      <c r="O29" s="620"/>
      <c r="P29" s="620"/>
      <c r="Q29" s="620"/>
      <c r="R29" s="621"/>
      <c r="S29" s="96"/>
      <c r="T29" s="619"/>
      <c r="U29" s="619"/>
      <c r="V29" s="619"/>
      <c r="W29" s="619"/>
      <c r="X29" s="619"/>
      <c r="Y29" s="619"/>
      <c r="Z29" s="619"/>
      <c r="AA29" s="619"/>
      <c r="AB29" s="620"/>
      <c r="AC29" s="620"/>
      <c r="AD29" s="620"/>
      <c r="AE29" s="620"/>
      <c r="AF29" s="620"/>
      <c r="AG29" s="620"/>
      <c r="AH29" s="625"/>
      <c r="AI29" s="68"/>
    </row>
    <row r="30" spans="2:35" x14ac:dyDescent="0.2">
      <c r="B30" s="97" t="s">
        <v>154</v>
      </c>
      <c r="C30" s="95"/>
      <c r="D30" s="619"/>
      <c r="E30" s="619"/>
      <c r="F30" s="619"/>
      <c r="G30" s="619"/>
      <c r="H30" s="619"/>
      <c r="I30" s="619"/>
      <c r="J30" s="619"/>
      <c r="K30" s="619"/>
      <c r="L30" s="620"/>
      <c r="M30" s="620"/>
      <c r="N30" s="620"/>
      <c r="O30" s="620"/>
      <c r="P30" s="620"/>
      <c r="Q30" s="620"/>
      <c r="R30" s="621"/>
      <c r="S30" s="96"/>
      <c r="T30" s="619"/>
      <c r="U30" s="619"/>
      <c r="V30" s="619"/>
      <c r="W30" s="619"/>
      <c r="X30" s="619"/>
      <c r="Y30" s="619"/>
      <c r="Z30" s="619"/>
      <c r="AA30" s="619"/>
      <c r="AB30" s="620"/>
      <c r="AC30" s="620"/>
      <c r="AD30" s="620"/>
      <c r="AE30" s="620"/>
      <c r="AF30" s="620"/>
      <c r="AG30" s="620"/>
      <c r="AH30" s="625"/>
      <c r="AI30" s="68"/>
    </row>
    <row r="31" spans="2:35" ht="13.5" thickBot="1" x14ac:dyDescent="0.25">
      <c r="B31" s="98" t="s">
        <v>153</v>
      </c>
      <c r="C31" s="99"/>
      <c r="D31" s="680"/>
      <c r="E31" s="680"/>
      <c r="F31" s="680"/>
      <c r="G31" s="680"/>
      <c r="H31" s="680"/>
      <c r="I31" s="680"/>
      <c r="J31" s="680"/>
      <c r="K31" s="680"/>
      <c r="L31" s="656"/>
      <c r="M31" s="656"/>
      <c r="N31" s="656"/>
      <c r="O31" s="656"/>
      <c r="P31" s="656"/>
      <c r="Q31" s="656"/>
      <c r="R31" s="683"/>
      <c r="S31" s="100"/>
      <c r="T31" s="680"/>
      <c r="U31" s="680"/>
      <c r="V31" s="680"/>
      <c r="W31" s="680"/>
      <c r="X31" s="680"/>
      <c r="Y31" s="680"/>
      <c r="Z31" s="680"/>
      <c r="AA31" s="680"/>
      <c r="AB31" s="656"/>
      <c r="AC31" s="656"/>
      <c r="AD31" s="656"/>
      <c r="AE31" s="656"/>
      <c r="AF31" s="656"/>
      <c r="AG31" s="656"/>
      <c r="AH31" s="676"/>
      <c r="AI31" s="68"/>
    </row>
    <row r="32" spans="2:35" x14ac:dyDescent="0.2">
      <c r="B32" s="660" t="s">
        <v>116</v>
      </c>
      <c r="C32" s="661"/>
      <c r="D32" s="661"/>
      <c r="E32" s="661"/>
      <c r="F32" s="661"/>
      <c r="G32" s="661"/>
      <c r="H32" s="661"/>
      <c r="I32" s="661"/>
      <c r="J32" s="661"/>
      <c r="K32" s="662"/>
      <c r="L32" s="673">
        <f>SUM(L12:L25)</f>
        <v>21</v>
      </c>
      <c r="M32" s="673"/>
      <c r="N32" s="673"/>
      <c r="O32" s="673"/>
      <c r="P32" s="673"/>
      <c r="Q32" s="673"/>
      <c r="R32" s="739"/>
      <c r="S32" s="101"/>
      <c r="T32" s="681"/>
      <c r="U32" s="681"/>
      <c r="V32" s="681"/>
      <c r="W32" s="681"/>
      <c r="X32" s="681"/>
      <c r="Y32" s="681"/>
      <c r="Z32" s="681"/>
      <c r="AA32" s="681"/>
      <c r="AB32" s="673">
        <f>SUM(AB12:AB25)</f>
        <v>0</v>
      </c>
      <c r="AC32" s="673"/>
      <c r="AD32" s="737"/>
      <c r="AE32" s="737"/>
      <c r="AF32" s="737"/>
      <c r="AG32" s="737"/>
      <c r="AH32" s="738"/>
      <c r="AI32" s="68"/>
    </row>
    <row r="33" spans="2:35" ht="13.5" thickBot="1" x14ac:dyDescent="0.25">
      <c r="B33" s="677" t="s">
        <v>115</v>
      </c>
      <c r="C33" s="678"/>
      <c r="D33" s="678"/>
      <c r="E33" s="678"/>
      <c r="F33" s="678"/>
      <c r="G33" s="678"/>
      <c r="H33" s="678"/>
      <c r="I33" s="678"/>
      <c r="J33" s="678"/>
      <c r="K33" s="679"/>
      <c r="L33" s="674">
        <f>SUM(L27:L31)</f>
        <v>0</v>
      </c>
      <c r="M33" s="674"/>
      <c r="N33" s="674"/>
      <c r="O33" s="674"/>
      <c r="P33" s="674"/>
      <c r="Q33" s="674"/>
      <c r="R33" s="682"/>
      <c r="S33" s="102"/>
      <c r="T33" s="670"/>
      <c r="U33" s="670"/>
      <c r="V33" s="670"/>
      <c r="W33" s="670"/>
      <c r="X33" s="670"/>
      <c r="Y33" s="670"/>
      <c r="Z33" s="670"/>
      <c r="AA33" s="670"/>
      <c r="AB33" s="674">
        <f>SUM(AB27:AB31)</f>
        <v>0</v>
      </c>
      <c r="AC33" s="674"/>
      <c r="AD33" s="674"/>
      <c r="AE33" s="674"/>
      <c r="AF33" s="674"/>
      <c r="AG33" s="674"/>
      <c r="AH33" s="675"/>
      <c r="AI33" s="68"/>
    </row>
    <row r="34" spans="2:35" ht="13.5" thickBot="1" x14ac:dyDescent="0.25">
      <c r="B34" s="201"/>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202"/>
      <c r="AI34" s="68"/>
    </row>
    <row r="35" spans="2:35" ht="13.5" thickBot="1" x14ac:dyDescent="0.25">
      <c r="B35" s="628"/>
      <c r="C35" s="629"/>
      <c r="D35" s="629"/>
      <c r="E35" s="629"/>
      <c r="F35" s="630"/>
      <c r="G35" s="637" t="s">
        <v>152</v>
      </c>
      <c r="H35" s="637"/>
      <c r="I35" s="637"/>
      <c r="J35" s="637"/>
      <c r="K35" s="637"/>
      <c r="L35" s="637"/>
      <c r="M35" s="637"/>
      <c r="N35" s="637"/>
      <c r="O35" s="637"/>
      <c r="P35" s="637"/>
      <c r="Q35" s="637"/>
      <c r="R35" s="638"/>
      <c r="S35" s="667" t="s">
        <v>151</v>
      </c>
      <c r="T35" s="637"/>
      <c r="U35" s="637"/>
      <c r="V35" s="637"/>
      <c r="W35" s="637"/>
      <c r="X35" s="637"/>
      <c r="Y35" s="637"/>
      <c r="Z35" s="637"/>
      <c r="AA35" s="637"/>
      <c r="AB35" s="637"/>
      <c r="AC35" s="637"/>
      <c r="AD35" s="638"/>
      <c r="AE35" s="81"/>
      <c r="AF35" s="81"/>
      <c r="AG35" s="81"/>
      <c r="AH35" s="203"/>
      <c r="AI35" s="68"/>
    </row>
    <row r="36" spans="2:35" x14ac:dyDescent="0.2">
      <c r="B36" s="631"/>
      <c r="C36" s="632"/>
      <c r="D36" s="632"/>
      <c r="E36" s="632"/>
      <c r="F36" s="633"/>
      <c r="G36" s="650" t="s">
        <v>150</v>
      </c>
      <c r="H36" s="647"/>
      <c r="I36" s="646" t="s">
        <v>149</v>
      </c>
      <c r="J36" s="647"/>
      <c r="K36" s="650" t="s">
        <v>148</v>
      </c>
      <c r="L36" s="647"/>
      <c r="M36" s="650" t="s">
        <v>147</v>
      </c>
      <c r="N36" s="647"/>
      <c r="O36" s="650" t="s">
        <v>146</v>
      </c>
      <c r="P36" s="647"/>
      <c r="Q36" s="646" t="s">
        <v>145</v>
      </c>
      <c r="R36" s="655"/>
      <c r="S36" s="671" t="s">
        <v>150</v>
      </c>
      <c r="T36" s="647"/>
      <c r="U36" s="650" t="s">
        <v>149</v>
      </c>
      <c r="V36" s="647"/>
      <c r="W36" s="650" t="s">
        <v>148</v>
      </c>
      <c r="X36" s="647"/>
      <c r="Y36" s="650" t="s">
        <v>147</v>
      </c>
      <c r="Z36" s="647"/>
      <c r="AA36" s="650" t="s">
        <v>146</v>
      </c>
      <c r="AB36" s="647"/>
      <c r="AC36" s="646" t="s">
        <v>145</v>
      </c>
      <c r="AD36" s="655"/>
      <c r="AE36" s="81"/>
      <c r="AF36" s="81"/>
      <c r="AG36" s="81"/>
      <c r="AH36" s="203"/>
      <c r="AI36" s="68"/>
    </row>
    <row r="37" spans="2:35" ht="13.5" thickBot="1" x14ac:dyDescent="0.25">
      <c r="B37" s="634"/>
      <c r="C37" s="635"/>
      <c r="D37" s="635"/>
      <c r="E37" s="635"/>
      <c r="F37" s="636"/>
      <c r="G37" s="651"/>
      <c r="H37" s="649"/>
      <c r="I37" s="648"/>
      <c r="J37" s="649"/>
      <c r="K37" s="651"/>
      <c r="L37" s="649"/>
      <c r="M37" s="651"/>
      <c r="N37" s="649"/>
      <c r="O37" s="651"/>
      <c r="P37" s="649"/>
      <c r="Q37" s="82" t="s">
        <v>144</v>
      </c>
      <c r="R37" s="83" t="s">
        <v>143</v>
      </c>
      <c r="S37" s="672"/>
      <c r="T37" s="649"/>
      <c r="U37" s="651"/>
      <c r="V37" s="649"/>
      <c r="W37" s="651"/>
      <c r="X37" s="649"/>
      <c r="Y37" s="651"/>
      <c r="Z37" s="649"/>
      <c r="AA37" s="651"/>
      <c r="AB37" s="649"/>
      <c r="AC37" s="82" t="s">
        <v>144</v>
      </c>
      <c r="AD37" s="83" t="s">
        <v>143</v>
      </c>
      <c r="AE37" s="84"/>
      <c r="AF37" s="204"/>
      <c r="AG37" s="84"/>
      <c r="AH37" s="205"/>
    </row>
    <row r="38" spans="2:35" x14ac:dyDescent="0.2">
      <c r="B38" s="663" t="s">
        <v>142</v>
      </c>
      <c r="C38" s="665" t="s">
        <v>141</v>
      </c>
      <c r="D38" s="665"/>
      <c r="E38" s="665"/>
      <c r="F38" s="666"/>
      <c r="G38" s="639"/>
      <c r="H38" s="640"/>
      <c r="I38" s="641"/>
      <c r="J38" s="642"/>
      <c r="K38" s="641"/>
      <c r="L38" s="642"/>
      <c r="M38" s="653"/>
      <c r="N38" s="654"/>
      <c r="O38" s="639"/>
      <c r="P38" s="640"/>
      <c r="Q38" s="642"/>
      <c r="R38" s="652"/>
      <c r="S38" s="657"/>
      <c r="T38" s="659"/>
      <c r="U38" s="641"/>
      <c r="V38" s="642"/>
      <c r="W38" s="641"/>
      <c r="X38" s="642"/>
      <c r="Y38" s="653"/>
      <c r="Z38" s="654"/>
      <c r="AA38" s="653"/>
      <c r="AB38" s="654"/>
      <c r="AC38" s="668"/>
      <c r="AD38" s="669"/>
      <c r="AE38" s="197"/>
      <c r="AF38" s="197"/>
      <c r="AG38" s="197"/>
      <c r="AH38" s="198"/>
    </row>
    <row r="39" spans="2:35" x14ac:dyDescent="0.2">
      <c r="B39" s="664"/>
      <c r="C39" s="643" t="s">
        <v>140</v>
      </c>
      <c r="D39" s="643"/>
      <c r="E39" s="643"/>
      <c r="F39" s="644"/>
      <c r="G39" s="639"/>
      <c r="H39" s="640"/>
      <c r="I39" s="641"/>
      <c r="J39" s="642"/>
      <c r="K39" s="641"/>
      <c r="L39" s="642"/>
      <c r="M39" s="639"/>
      <c r="N39" s="640"/>
      <c r="O39" s="639"/>
      <c r="P39" s="640"/>
      <c r="Q39" s="639"/>
      <c r="R39" s="735"/>
      <c r="S39" s="657"/>
      <c r="T39" s="659"/>
      <c r="U39" s="641"/>
      <c r="V39" s="642"/>
      <c r="W39" s="641"/>
      <c r="X39" s="642"/>
      <c r="Y39" s="639"/>
      <c r="Z39" s="640"/>
      <c r="AA39" s="639"/>
      <c r="AB39" s="640"/>
      <c r="AC39" s="657"/>
      <c r="AD39" s="658"/>
      <c r="AE39" s="197"/>
      <c r="AF39" s="197"/>
      <c r="AG39" s="197"/>
      <c r="AH39" s="198"/>
    </row>
    <row r="40" spans="2:35" x14ac:dyDescent="0.2">
      <c r="B40" s="664"/>
      <c r="C40" s="643" t="s">
        <v>138</v>
      </c>
      <c r="D40" s="643"/>
      <c r="E40" s="643"/>
      <c r="F40" s="644"/>
      <c r="G40" s="639"/>
      <c r="H40" s="640"/>
      <c r="I40" s="639"/>
      <c r="J40" s="640"/>
      <c r="K40" s="641"/>
      <c r="L40" s="642"/>
      <c r="M40" s="639"/>
      <c r="N40" s="640"/>
      <c r="O40" s="639"/>
      <c r="P40" s="640"/>
      <c r="Q40" s="639"/>
      <c r="R40" s="735"/>
      <c r="S40" s="657"/>
      <c r="T40" s="659"/>
      <c r="U40" s="639"/>
      <c r="V40" s="640"/>
      <c r="W40" s="641"/>
      <c r="X40" s="642"/>
      <c r="Y40" s="639"/>
      <c r="Z40" s="640"/>
      <c r="AA40" s="639"/>
      <c r="AB40" s="640"/>
      <c r="AC40" s="657"/>
      <c r="AD40" s="658"/>
      <c r="AE40" s="197"/>
      <c r="AF40" s="197"/>
      <c r="AG40" s="197"/>
      <c r="AH40" s="198"/>
    </row>
    <row r="41" spans="2:35" x14ac:dyDescent="0.2">
      <c r="B41" s="664"/>
      <c r="C41" s="643" t="s">
        <v>137</v>
      </c>
      <c r="D41" s="643"/>
      <c r="E41" s="643"/>
      <c r="F41" s="644"/>
      <c r="G41" s="639"/>
      <c r="H41" s="640"/>
      <c r="I41" s="639"/>
      <c r="J41" s="640"/>
      <c r="K41" s="641"/>
      <c r="L41" s="642"/>
      <c r="M41" s="639"/>
      <c r="N41" s="640"/>
      <c r="O41" s="639"/>
      <c r="P41" s="640"/>
      <c r="Q41" s="640"/>
      <c r="R41" s="740"/>
      <c r="S41" s="657"/>
      <c r="T41" s="659"/>
      <c r="U41" s="639"/>
      <c r="V41" s="640"/>
      <c r="W41" s="641"/>
      <c r="X41" s="642"/>
      <c r="Y41" s="639"/>
      <c r="Z41" s="640"/>
      <c r="AA41" s="639"/>
      <c r="AB41" s="640"/>
      <c r="AC41" s="657"/>
      <c r="AD41" s="658"/>
      <c r="AE41" s="197"/>
      <c r="AF41" s="197"/>
      <c r="AG41" s="197"/>
      <c r="AH41" s="198"/>
    </row>
    <row r="42" spans="2:35" x14ac:dyDescent="0.2">
      <c r="B42" s="664"/>
      <c r="C42" s="643" t="s">
        <v>135</v>
      </c>
      <c r="D42" s="643"/>
      <c r="E42" s="643"/>
      <c r="F42" s="644"/>
      <c r="G42" s="645"/>
      <c r="H42" s="640"/>
      <c r="I42" s="639"/>
      <c r="J42" s="640"/>
      <c r="K42" s="639"/>
      <c r="L42" s="640"/>
      <c r="M42" s="639"/>
      <c r="N42" s="640"/>
      <c r="O42" s="639"/>
      <c r="P42" s="640"/>
      <c r="Q42" s="640"/>
      <c r="R42" s="740"/>
      <c r="S42" s="657"/>
      <c r="T42" s="659"/>
      <c r="U42" s="639"/>
      <c r="V42" s="640"/>
      <c r="W42" s="639"/>
      <c r="X42" s="640"/>
      <c r="Y42" s="639"/>
      <c r="Z42" s="640"/>
      <c r="AA42" s="639"/>
      <c r="AB42" s="640"/>
      <c r="AC42" s="657"/>
      <c r="AD42" s="658"/>
      <c r="AE42" s="197"/>
      <c r="AF42" s="197"/>
      <c r="AG42" s="197"/>
      <c r="AH42" s="198"/>
    </row>
    <row r="43" spans="2:35" x14ac:dyDescent="0.2">
      <c r="B43" s="664"/>
      <c r="C43" s="643" t="s">
        <v>134</v>
      </c>
      <c r="D43" s="643"/>
      <c r="E43" s="643"/>
      <c r="F43" s="644"/>
      <c r="G43" s="639"/>
      <c r="H43" s="640"/>
      <c r="I43" s="639"/>
      <c r="J43" s="640"/>
      <c r="K43" s="641"/>
      <c r="L43" s="642"/>
      <c r="M43" s="639"/>
      <c r="N43" s="640"/>
      <c r="O43" s="639"/>
      <c r="P43" s="640"/>
      <c r="Q43" s="640"/>
      <c r="R43" s="740"/>
      <c r="S43" s="736"/>
      <c r="T43" s="659"/>
      <c r="U43" s="639"/>
      <c r="V43" s="640"/>
      <c r="W43" s="641"/>
      <c r="X43" s="642"/>
      <c r="Y43" s="639"/>
      <c r="Z43" s="640"/>
      <c r="AA43" s="639"/>
      <c r="AB43" s="640"/>
      <c r="AC43" s="657"/>
      <c r="AD43" s="658"/>
      <c r="AE43" s="197"/>
      <c r="AF43" s="197"/>
      <c r="AG43" s="197"/>
      <c r="AH43" s="198"/>
    </row>
    <row r="44" spans="2:35" x14ac:dyDescent="0.2">
      <c r="B44" s="664"/>
      <c r="C44" s="643" t="s">
        <v>132</v>
      </c>
      <c r="D44" s="643"/>
      <c r="E44" s="643"/>
      <c r="F44" s="644"/>
      <c r="G44" s="639"/>
      <c r="H44" s="640"/>
      <c r="I44" s="639"/>
      <c r="J44" s="640"/>
      <c r="K44" s="641"/>
      <c r="L44" s="642"/>
      <c r="M44" s="639"/>
      <c r="N44" s="640"/>
      <c r="O44" s="639"/>
      <c r="P44" s="640"/>
      <c r="Q44" s="640"/>
      <c r="R44" s="740"/>
      <c r="S44" s="736"/>
      <c r="T44" s="659"/>
      <c r="U44" s="639"/>
      <c r="V44" s="640"/>
      <c r="W44" s="641"/>
      <c r="X44" s="642"/>
      <c r="Y44" s="639"/>
      <c r="Z44" s="640"/>
      <c r="AA44" s="639"/>
      <c r="AB44" s="640"/>
      <c r="AC44" s="657"/>
      <c r="AD44" s="658"/>
      <c r="AE44" s="197"/>
      <c r="AF44" s="197"/>
      <c r="AG44" s="197"/>
      <c r="AH44" s="198"/>
    </row>
    <row r="45" spans="2:35" x14ac:dyDescent="0.2">
      <c r="B45" s="664"/>
      <c r="C45" s="643" t="s">
        <v>131</v>
      </c>
      <c r="D45" s="643"/>
      <c r="E45" s="643"/>
      <c r="F45" s="644"/>
      <c r="G45" s="645"/>
      <c r="H45" s="640"/>
      <c r="I45" s="639"/>
      <c r="J45" s="640"/>
      <c r="K45" s="641"/>
      <c r="L45" s="642"/>
      <c r="M45" s="639"/>
      <c r="N45" s="640"/>
      <c r="O45" s="639"/>
      <c r="P45" s="640"/>
      <c r="Q45" s="640"/>
      <c r="R45" s="740"/>
      <c r="S45" s="657"/>
      <c r="T45" s="659"/>
      <c r="U45" s="639"/>
      <c r="V45" s="640"/>
      <c r="W45" s="641"/>
      <c r="X45" s="642"/>
      <c r="Y45" s="639"/>
      <c r="Z45" s="640"/>
      <c r="AA45" s="639"/>
      <c r="AB45" s="640"/>
      <c r="AC45" s="657"/>
      <c r="AD45" s="658"/>
      <c r="AE45" s="197"/>
      <c r="AF45" s="197"/>
      <c r="AG45" s="197"/>
      <c r="AH45" s="198"/>
    </row>
    <row r="46" spans="2:35" ht="13.5" thickBot="1" x14ac:dyDescent="0.25">
      <c r="B46" s="664"/>
      <c r="C46" s="791" t="s">
        <v>129</v>
      </c>
      <c r="D46" s="791"/>
      <c r="E46" s="791"/>
      <c r="F46" s="792"/>
      <c r="G46" s="733"/>
      <c r="H46" s="734"/>
      <c r="I46" s="733"/>
      <c r="J46" s="734"/>
      <c r="K46" s="733"/>
      <c r="L46" s="734"/>
      <c r="M46" s="733"/>
      <c r="N46" s="734"/>
      <c r="O46" s="733"/>
      <c r="P46" s="734"/>
      <c r="Q46" s="734"/>
      <c r="R46" s="794"/>
      <c r="S46" s="731"/>
      <c r="T46" s="793"/>
      <c r="U46" s="733"/>
      <c r="V46" s="734"/>
      <c r="W46" s="733"/>
      <c r="X46" s="734"/>
      <c r="Y46" s="639"/>
      <c r="Z46" s="640"/>
      <c r="AA46" s="733"/>
      <c r="AB46" s="734"/>
      <c r="AC46" s="731"/>
      <c r="AD46" s="732"/>
      <c r="AE46" s="197"/>
      <c r="AF46" s="197"/>
      <c r="AG46" s="197"/>
      <c r="AH46" s="198"/>
    </row>
    <row r="47" spans="2:35" ht="13.5" thickTop="1" x14ac:dyDescent="0.2">
      <c r="B47" s="787" t="s">
        <v>125</v>
      </c>
      <c r="C47" s="789" t="s">
        <v>124</v>
      </c>
      <c r="D47" s="789"/>
      <c r="E47" s="789"/>
      <c r="F47" s="790"/>
      <c r="G47" s="747"/>
      <c r="H47" s="746"/>
      <c r="I47" s="747"/>
      <c r="J47" s="746"/>
      <c r="K47" s="747"/>
      <c r="L47" s="746"/>
      <c r="M47" s="747"/>
      <c r="N47" s="746"/>
      <c r="O47" s="747"/>
      <c r="P47" s="746"/>
      <c r="Q47" s="741"/>
      <c r="R47" s="742"/>
      <c r="S47" s="795"/>
      <c r="T47" s="746"/>
      <c r="U47" s="745"/>
      <c r="V47" s="746"/>
      <c r="W47" s="747"/>
      <c r="X47" s="746"/>
      <c r="Y47" s="745"/>
      <c r="Z47" s="746"/>
      <c r="AA47" s="745"/>
      <c r="AB47" s="746"/>
      <c r="AC47" s="741"/>
      <c r="AD47" s="742"/>
      <c r="AE47" s="206"/>
      <c r="AF47" s="206"/>
      <c r="AG47" s="206"/>
      <c r="AH47" s="207"/>
    </row>
    <row r="48" spans="2:35" x14ac:dyDescent="0.2">
      <c r="B48" s="664"/>
      <c r="C48" s="643" t="s">
        <v>123</v>
      </c>
      <c r="D48" s="643"/>
      <c r="E48" s="643"/>
      <c r="F48" s="644"/>
      <c r="G48" s="645"/>
      <c r="H48" s="744"/>
      <c r="I48" s="645"/>
      <c r="J48" s="744"/>
      <c r="K48" s="743"/>
      <c r="L48" s="744"/>
      <c r="M48" s="743"/>
      <c r="N48" s="744"/>
      <c r="O48" s="743"/>
      <c r="P48" s="744"/>
      <c r="Q48" s="750"/>
      <c r="R48" s="751"/>
      <c r="S48" s="775"/>
      <c r="T48" s="744"/>
      <c r="U48" s="743"/>
      <c r="V48" s="744"/>
      <c r="W48" s="743"/>
      <c r="X48" s="744"/>
      <c r="Y48" s="743"/>
      <c r="Z48" s="744"/>
      <c r="AA48" s="743"/>
      <c r="AB48" s="744"/>
      <c r="AC48" s="750"/>
      <c r="AD48" s="751"/>
      <c r="AE48" s="206"/>
      <c r="AF48" s="206"/>
      <c r="AG48" s="206"/>
      <c r="AH48" s="207"/>
    </row>
    <row r="49" spans="2:37" x14ac:dyDescent="0.2">
      <c r="B49" s="664"/>
      <c r="C49" s="643" t="s">
        <v>122</v>
      </c>
      <c r="D49" s="643"/>
      <c r="E49" s="643"/>
      <c r="F49" s="644"/>
      <c r="G49" s="645"/>
      <c r="H49" s="744"/>
      <c r="I49" s="645"/>
      <c r="J49" s="744"/>
      <c r="K49" s="743"/>
      <c r="L49" s="744"/>
      <c r="M49" s="743"/>
      <c r="N49" s="744"/>
      <c r="O49" s="743"/>
      <c r="P49" s="744"/>
      <c r="Q49" s="750"/>
      <c r="R49" s="751"/>
      <c r="S49" s="775"/>
      <c r="T49" s="744"/>
      <c r="U49" s="743"/>
      <c r="V49" s="744"/>
      <c r="W49" s="743"/>
      <c r="X49" s="744"/>
      <c r="Y49" s="743"/>
      <c r="Z49" s="744"/>
      <c r="AA49" s="743"/>
      <c r="AB49" s="744"/>
      <c r="AC49" s="750"/>
      <c r="AD49" s="751"/>
      <c r="AE49" s="103"/>
      <c r="AF49" s="206"/>
      <c r="AG49" s="206"/>
      <c r="AH49" s="207"/>
      <c r="AI49" s="67"/>
      <c r="AJ49" s="67"/>
      <c r="AK49" s="67"/>
    </row>
    <row r="50" spans="2:37" x14ac:dyDescent="0.2">
      <c r="B50" s="664"/>
      <c r="C50" s="781" t="s">
        <v>121</v>
      </c>
      <c r="D50" s="779"/>
      <c r="E50" s="779"/>
      <c r="F50" s="780"/>
      <c r="G50" s="743"/>
      <c r="H50" s="744"/>
      <c r="I50" s="743"/>
      <c r="J50" s="744"/>
      <c r="K50" s="743"/>
      <c r="L50" s="744"/>
      <c r="M50" s="743"/>
      <c r="N50" s="744"/>
      <c r="O50" s="743"/>
      <c r="P50" s="744"/>
      <c r="Q50" s="750"/>
      <c r="R50" s="751"/>
      <c r="S50" s="775"/>
      <c r="T50" s="744"/>
      <c r="U50" s="743"/>
      <c r="V50" s="744"/>
      <c r="W50" s="743"/>
      <c r="X50" s="744"/>
      <c r="Y50" s="743"/>
      <c r="Z50" s="744"/>
      <c r="AA50" s="743"/>
      <c r="AB50" s="744"/>
      <c r="AC50" s="750"/>
      <c r="AD50" s="751"/>
      <c r="AE50" s="103"/>
      <c r="AF50" s="206"/>
      <c r="AG50" s="206"/>
      <c r="AH50" s="207"/>
      <c r="AI50" s="67"/>
      <c r="AJ50" s="67"/>
      <c r="AK50" s="67"/>
    </row>
    <row r="51" spans="2:37" ht="13.5" thickBot="1" x14ac:dyDescent="0.25">
      <c r="B51" s="664"/>
      <c r="C51" s="643" t="s">
        <v>120</v>
      </c>
      <c r="D51" s="643"/>
      <c r="E51" s="643"/>
      <c r="F51" s="644"/>
      <c r="G51" s="645"/>
      <c r="H51" s="744"/>
      <c r="I51" s="645"/>
      <c r="J51" s="744"/>
      <c r="K51" s="743"/>
      <c r="L51" s="744"/>
      <c r="M51" s="743"/>
      <c r="N51" s="744"/>
      <c r="O51" s="743"/>
      <c r="P51" s="744"/>
      <c r="Q51" s="750"/>
      <c r="R51" s="751"/>
      <c r="S51" s="775"/>
      <c r="T51" s="744"/>
      <c r="U51" s="743"/>
      <c r="V51" s="744"/>
      <c r="W51" s="743"/>
      <c r="X51" s="744"/>
      <c r="Y51" s="743"/>
      <c r="Z51" s="744"/>
      <c r="AA51" s="743"/>
      <c r="AB51" s="744"/>
      <c r="AC51" s="750"/>
      <c r="AD51" s="751"/>
      <c r="AE51" s="103"/>
      <c r="AF51" s="206"/>
      <c r="AG51" s="206"/>
      <c r="AH51" s="207"/>
      <c r="AI51" s="67"/>
      <c r="AJ51" s="67"/>
      <c r="AK51" s="67"/>
    </row>
    <row r="52" spans="2:37" ht="13.5" thickBot="1" x14ac:dyDescent="0.25">
      <c r="B52" s="788"/>
      <c r="C52" s="782" t="s">
        <v>119</v>
      </c>
      <c r="D52" s="782"/>
      <c r="E52" s="782"/>
      <c r="F52" s="783"/>
      <c r="G52" s="754"/>
      <c r="H52" s="755"/>
      <c r="I52" s="733"/>
      <c r="J52" s="755"/>
      <c r="K52" s="754"/>
      <c r="L52" s="755"/>
      <c r="M52" s="754"/>
      <c r="N52" s="755"/>
      <c r="O52" s="754"/>
      <c r="P52" s="755"/>
      <c r="Q52" s="765"/>
      <c r="R52" s="774"/>
      <c r="S52" s="776"/>
      <c r="T52" s="755"/>
      <c r="U52" s="754"/>
      <c r="V52" s="755"/>
      <c r="W52" s="754"/>
      <c r="X52" s="755"/>
      <c r="Y52" s="754"/>
      <c r="Z52" s="755"/>
      <c r="AA52" s="754"/>
      <c r="AB52" s="755"/>
      <c r="AC52" s="765"/>
      <c r="AD52" s="774"/>
      <c r="AE52" s="752" t="s">
        <v>118</v>
      </c>
      <c r="AF52" s="753"/>
      <c r="AG52" s="752" t="s">
        <v>117</v>
      </c>
      <c r="AH52" s="753"/>
    </row>
    <row r="53" spans="2:37" ht="13.5" thickTop="1" x14ac:dyDescent="0.2">
      <c r="B53" s="784" t="s">
        <v>116</v>
      </c>
      <c r="C53" s="785"/>
      <c r="D53" s="785"/>
      <c r="E53" s="785"/>
      <c r="F53" s="786"/>
      <c r="G53" s="748">
        <f>9-COUNTBLANK(G38:G46)</f>
        <v>0</v>
      </c>
      <c r="H53" s="749"/>
      <c r="I53" s="748">
        <f>9-COUNTBLANK(I38:I46)</f>
        <v>0</v>
      </c>
      <c r="J53" s="749"/>
      <c r="K53" s="748">
        <f>9-COUNTBLANK(K38:K46)</f>
        <v>0</v>
      </c>
      <c r="L53" s="749"/>
      <c r="M53" s="748">
        <f>9-COUNTBLANK(M38:M46)</f>
        <v>0</v>
      </c>
      <c r="N53" s="749"/>
      <c r="O53" s="748">
        <f>9-COUNTBLANK(O38:O46)</f>
        <v>0</v>
      </c>
      <c r="P53" s="749"/>
      <c r="Q53" s="104"/>
      <c r="R53" s="105"/>
      <c r="S53" s="760">
        <f>9-COUNTBLANK(S38:S46)</f>
        <v>0</v>
      </c>
      <c r="T53" s="757"/>
      <c r="U53" s="748">
        <f>9-COUNTBLANK(U38:U46)</f>
        <v>0</v>
      </c>
      <c r="V53" s="749"/>
      <c r="W53" s="756">
        <f>9-COUNTBLANK(W38:W46)</f>
        <v>0</v>
      </c>
      <c r="X53" s="757"/>
      <c r="Y53" s="748">
        <f>9-COUNTBLANK(Y38:Y46)</f>
        <v>0</v>
      </c>
      <c r="Z53" s="749"/>
      <c r="AA53" s="756">
        <f>9-COUNTBLANK(AA38:AA46)</f>
        <v>0</v>
      </c>
      <c r="AB53" s="757"/>
      <c r="AC53" s="104"/>
      <c r="AD53" s="105"/>
      <c r="AE53" s="758">
        <f>SUM(G53:Q53)</f>
        <v>0</v>
      </c>
      <c r="AF53" s="759"/>
      <c r="AG53" s="766">
        <f>SUM(S53:AC53)</f>
        <v>0</v>
      </c>
      <c r="AH53" s="767"/>
    </row>
    <row r="54" spans="2:37" x14ac:dyDescent="0.2">
      <c r="B54" s="778" t="s">
        <v>115</v>
      </c>
      <c r="C54" s="779"/>
      <c r="D54" s="779"/>
      <c r="E54" s="779"/>
      <c r="F54" s="780"/>
      <c r="G54" s="761">
        <f>6-COUNTBLANK(G47:G52)</f>
        <v>0</v>
      </c>
      <c r="H54" s="762"/>
      <c r="I54" s="761">
        <f>6-COUNTBLANK(I47:I52)</f>
        <v>0</v>
      </c>
      <c r="J54" s="762"/>
      <c r="K54" s="761">
        <f>6-COUNTBLANK(K47:K52)</f>
        <v>0</v>
      </c>
      <c r="L54" s="762"/>
      <c r="M54" s="761">
        <f>6-COUNTBLANK(M47:M52)</f>
        <v>0</v>
      </c>
      <c r="N54" s="762"/>
      <c r="O54" s="761">
        <f>6-COUNTBLANK(O47:O52)</f>
        <v>0</v>
      </c>
      <c r="P54" s="762"/>
      <c r="Q54" s="106"/>
      <c r="R54" s="107">
        <f>15-COUNTBLANK(Q38:Q52)</f>
        <v>0</v>
      </c>
      <c r="S54" s="777">
        <f>6-COUNTBLANK(S47:S52)</f>
        <v>0</v>
      </c>
      <c r="T54" s="762"/>
      <c r="U54" s="761">
        <f>6-COUNTBLANK(U47:U52)</f>
        <v>0</v>
      </c>
      <c r="V54" s="762"/>
      <c r="W54" s="761">
        <f>6-COUNTBLANK(W47:W52)</f>
        <v>0</v>
      </c>
      <c r="X54" s="762"/>
      <c r="Y54" s="761">
        <f>6-COUNTBLANK(Y47:Y52)</f>
        <v>0</v>
      </c>
      <c r="Z54" s="762"/>
      <c r="AA54" s="761">
        <f>6-COUNTBLANK(AA47:AA52)</f>
        <v>0</v>
      </c>
      <c r="AB54" s="762"/>
      <c r="AC54" s="106"/>
      <c r="AD54" s="108">
        <f>15-COUNTBLANK(AC38:AC52)</f>
        <v>0</v>
      </c>
      <c r="AE54" s="771">
        <f>SUM(G54:R54)</f>
        <v>0</v>
      </c>
      <c r="AF54" s="772"/>
      <c r="AG54" s="772">
        <f>SUM(S54:AD54)</f>
        <v>0</v>
      </c>
      <c r="AH54" s="773"/>
    </row>
    <row r="55" spans="2:37" ht="13.5" thickBot="1" x14ac:dyDescent="0.25">
      <c r="B55" s="796" t="s">
        <v>114</v>
      </c>
      <c r="C55" s="797"/>
      <c r="D55" s="797"/>
      <c r="E55" s="797"/>
      <c r="F55" s="798"/>
      <c r="G55" s="765">
        <f>G53+G54</f>
        <v>0</v>
      </c>
      <c r="H55" s="764"/>
      <c r="I55" s="765">
        <f>I53+I54</f>
        <v>0</v>
      </c>
      <c r="J55" s="764"/>
      <c r="K55" s="765">
        <f>K53+K54</f>
        <v>0</v>
      </c>
      <c r="L55" s="764"/>
      <c r="M55" s="765">
        <f>M53+M54</f>
        <v>0</v>
      </c>
      <c r="N55" s="764"/>
      <c r="O55" s="765">
        <f>O53+O54</f>
        <v>0</v>
      </c>
      <c r="P55" s="764"/>
      <c r="Q55" s="109">
        <f>Q53</f>
        <v>0</v>
      </c>
      <c r="R55" s="128">
        <f>R54</f>
        <v>0</v>
      </c>
      <c r="S55" s="763">
        <f>S53+S54</f>
        <v>0</v>
      </c>
      <c r="T55" s="764"/>
      <c r="U55" s="765">
        <f>U53+U54</f>
        <v>0</v>
      </c>
      <c r="V55" s="764"/>
      <c r="W55" s="765">
        <f>W53+W54</f>
        <v>0</v>
      </c>
      <c r="X55" s="764"/>
      <c r="Y55" s="765">
        <f>Y53+Y54</f>
        <v>0</v>
      </c>
      <c r="Z55" s="764"/>
      <c r="AA55" s="765">
        <f>AA53+AA54</f>
        <v>0</v>
      </c>
      <c r="AB55" s="764"/>
      <c r="AC55" s="109">
        <f>AC53</f>
        <v>0</v>
      </c>
      <c r="AD55" s="110">
        <f>AD54</f>
        <v>0</v>
      </c>
      <c r="AE55" s="768">
        <f>SUM(G55:AD55)</f>
        <v>0</v>
      </c>
      <c r="AF55" s="769"/>
      <c r="AG55" s="769"/>
      <c r="AH55" s="770"/>
    </row>
    <row r="56" spans="2:37" ht="13.5" thickTop="1" x14ac:dyDescent="0.2">
      <c r="B56" s="208"/>
      <c r="C56" s="85"/>
      <c r="D56" s="85"/>
      <c r="E56" s="86"/>
      <c r="F56" s="86"/>
      <c r="G56" s="86"/>
      <c r="H56" s="86"/>
      <c r="I56" s="86"/>
      <c r="J56" s="86"/>
      <c r="K56" s="86"/>
      <c r="L56" s="86"/>
      <c r="M56" s="86"/>
      <c r="N56" s="86"/>
      <c r="O56" s="86"/>
      <c r="P56" s="86"/>
      <c r="Q56" s="87"/>
      <c r="R56" s="86"/>
      <c r="S56" s="86"/>
      <c r="T56" s="86"/>
      <c r="U56" s="86"/>
      <c r="V56" s="86"/>
      <c r="W56" s="86"/>
      <c r="X56" s="86"/>
      <c r="Y56" s="86"/>
      <c r="Z56" s="86"/>
      <c r="AA56" s="86"/>
      <c r="AB56" s="86"/>
      <c r="AC56" s="87"/>
      <c r="AD56" s="87"/>
      <c r="AE56" s="86"/>
      <c r="AF56" s="86"/>
      <c r="AG56" s="86"/>
      <c r="AH56" s="209"/>
    </row>
    <row r="57" spans="2:37" x14ac:dyDescent="0.2">
      <c r="B57" s="719" t="s">
        <v>113</v>
      </c>
      <c r="C57" s="819"/>
      <c r="D57" s="819"/>
      <c r="E57" s="819"/>
      <c r="F57" s="819"/>
      <c r="G57" s="819"/>
      <c r="H57" s="819"/>
      <c r="I57" s="819"/>
      <c r="J57" s="819"/>
      <c r="K57" s="819"/>
      <c r="L57" s="819"/>
      <c r="M57" s="819"/>
      <c r="N57" s="819"/>
      <c r="O57" s="819"/>
      <c r="P57" s="819"/>
      <c r="Q57" s="819"/>
      <c r="R57" s="819"/>
      <c r="S57" s="197"/>
      <c r="T57" s="820" t="s">
        <v>112</v>
      </c>
      <c r="U57" s="819"/>
      <c r="V57" s="819"/>
      <c r="W57" s="819"/>
      <c r="X57" s="819"/>
      <c r="Y57" s="819"/>
      <c r="Z57" s="819"/>
      <c r="AA57" s="819"/>
      <c r="AB57" s="819"/>
      <c r="AC57" s="819"/>
      <c r="AD57" s="819"/>
      <c r="AE57" s="819"/>
      <c r="AF57" s="819"/>
      <c r="AG57" s="819"/>
      <c r="AH57" s="821"/>
    </row>
    <row r="58" spans="2:37" x14ac:dyDescent="0.2">
      <c r="B58" s="807" t="s">
        <v>111</v>
      </c>
      <c r="C58" s="623" t="s">
        <v>110</v>
      </c>
      <c r="D58" s="808"/>
      <c r="E58" s="808"/>
      <c r="F58" s="808"/>
      <c r="G58" s="808"/>
      <c r="H58" s="808"/>
      <c r="I58" s="809"/>
      <c r="J58" s="828">
        <v>43156</v>
      </c>
      <c r="K58" s="829"/>
      <c r="L58" s="829"/>
      <c r="M58" s="829"/>
      <c r="N58" s="829"/>
      <c r="O58" s="829"/>
      <c r="P58" s="829"/>
      <c r="Q58" s="829"/>
      <c r="R58" s="839"/>
      <c r="S58" s="206"/>
      <c r="T58" s="805" t="s">
        <v>109</v>
      </c>
      <c r="U58" s="822" t="s">
        <v>108</v>
      </c>
      <c r="V58" s="822"/>
      <c r="W58" s="822"/>
      <c r="X58" s="822"/>
      <c r="Y58" s="822"/>
      <c r="Z58" s="828">
        <v>43156</v>
      </c>
      <c r="AA58" s="829"/>
      <c r="AB58" s="829"/>
      <c r="AC58" s="829"/>
      <c r="AD58" s="829"/>
      <c r="AE58" s="829"/>
      <c r="AF58" s="829"/>
      <c r="AG58" s="829"/>
      <c r="AH58" s="830"/>
    </row>
    <row r="59" spans="2:37" x14ac:dyDescent="0.2">
      <c r="B59" s="807"/>
      <c r="C59" s="810" t="s">
        <v>24</v>
      </c>
      <c r="D59" s="811"/>
      <c r="E59" s="811"/>
      <c r="F59" s="811"/>
      <c r="G59" s="811"/>
      <c r="H59" s="811"/>
      <c r="I59" s="812"/>
      <c r="J59" s="831"/>
      <c r="K59" s="831"/>
      <c r="L59" s="831"/>
      <c r="M59" s="831"/>
      <c r="N59" s="831"/>
      <c r="O59" s="831"/>
      <c r="P59" s="831"/>
      <c r="Q59" s="831"/>
      <c r="R59" s="831"/>
      <c r="S59" s="206"/>
      <c r="T59" s="806"/>
      <c r="U59" s="822" t="s">
        <v>24</v>
      </c>
      <c r="V59" s="772"/>
      <c r="W59" s="772"/>
      <c r="X59" s="772"/>
      <c r="Y59" s="772"/>
      <c r="Z59" s="831"/>
      <c r="AA59" s="831"/>
      <c r="AB59" s="831"/>
      <c r="AC59" s="831"/>
      <c r="AD59" s="831"/>
      <c r="AE59" s="831"/>
      <c r="AF59" s="831"/>
      <c r="AG59" s="831"/>
      <c r="AH59" s="832"/>
    </row>
    <row r="60" spans="2:37" x14ac:dyDescent="0.2">
      <c r="B60" s="807"/>
      <c r="C60" s="813"/>
      <c r="D60" s="813"/>
      <c r="E60" s="813"/>
      <c r="F60" s="813"/>
      <c r="G60" s="813"/>
      <c r="H60" s="813"/>
      <c r="I60" s="814"/>
      <c r="J60" s="831"/>
      <c r="K60" s="831"/>
      <c r="L60" s="831"/>
      <c r="M60" s="831"/>
      <c r="N60" s="831"/>
      <c r="O60" s="831"/>
      <c r="P60" s="831"/>
      <c r="Q60" s="831"/>
      <c r="R60" s="831"/>
      <c r="S60" s="206"/>
      <c r="T60" s="806"/>
      <c r="U60" s="772"/>
      <c r="V60" s="772"/>
      <c r="W60" s="772"/>
      <c r="X60" s="772"/>
      <c r="Y60" s="772"/>
      <c r="Z60" s="831"/>
      <c r="AA60" s="831"/>
      <c r="AB60" s="831"/>
      <c r="AC60" s="831"/>
      <c r="AD60" s="831"/>
      <c r="AE60" s="831"/>
      <c r="AF60" s="831"/>
      <c r="AG60" s="831"/>
      <c r="AH60" s="832"/>
    </row>
    <row r="61" spans="2:37" ht="12.75" customHeight="1" x14ac:dyDescent="0.2">
      <c r="B61" s="807"/>
      <c r="C61" s="810" t="s">
        <v>25</v>
      </c>
      <c r="D61" s="815"/>
      <c r="E61" s="815"/>
      <c r="F61" s="815"/>
      <c r="G61" s="815"/>
      <c r="H61" s="815"/>
      <c r="I61" s="816"/>
      <c r="J61" s="799">
        <f>H5</f>
        <v>0</v>
      </c>
      <c r="K61" s="800"/>
      <c r="L61" s="800"/>
      <c r="M61" s="800"/>
      <c r="N61" s="800"/>
      <c r="O61" s="800"/>
      <c r="P61" s="800"/>
      <c r="Q61" s="800"/>
      <c r="R61" s="801"/>
      <c r="S61" s="206"/>
      <c r="T61" s="806"/>
      <c r="U61" s="823" t="s">
        <v>25</v>
      </c>
      <c r="V61" s="824"/>
      <c r="W61" s="824"/>
      <c r="X61" s="824"/>
      <c r="Y61" s="825"/>
      <c r="Z61" s="833"/>
      <c r="AA61" s="834"/>
      <c r="AB61" s="834"/>
      <c r="AC61" s="834"/>
      <c r="AD61" s="834"/>
      <c r="AE61" s="834"/>
      <c r="AF61" s="834"/>
      <c r="AG61" s="834"/>
      <c r="AH61" s="835"/>
    </row>
    <row r="62" spans="2:37" x14ac:dyDescent="0.2">
      <c r="B62" s="807"/>
      <c r="C62" s="817"/>
      <c r="D62" s="817"/>
      <c r="E62" s="817"/>
      <c r="F62" s="817"/>
      <c r="G62" s="817"/>
      <c r="H62" s="817"/>
      <c r="I62" s="818"/>
      <c r="J62" s="802"/>
      <c r="K62" s="803"/>
      <c r="L62" s="803"/>
      <c r="M62" s="803"/>
      <c r="N62" s="803"/>
      <c r="O62" s="803"/>
      <c r="P62" s="803"/>
      <c r="Q62" s="803"/>
      <c r="R62" s="804"/>
      <c r="S62" s="206"/>
      <c r="T62" s="806"/>
      <c r="U62" s="826"/>
      <c r="V62" s="827"/>
      <c r="W62" s="827"/>
      <c r="X62" s="827"/>
      <c r="Y62" s="758"/>
      <c r="Z62" s="836"/>
      <c r="AA62" s="837"/>
      <c r="AB62" s="837"/>
      <c r="AC62" s="837"/>
      <c r="AD62" s="837"/>
      <c r="AE62" s="837"/>
      <c r="AF62" s="837"/>
      <c r="AG62" s="837"/>
      <c r="AH62" s="838"/>
    </row>
    <row r="63" spans="2:37" ht="13.5" thickBot="1" x14ac:dyDescent="0.25">
      <c r="B63" s="210"/>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2"/>
    </row>
    <row r="65" spans="2:32" x14ac:dyDescent="0.2">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row>
    <row r="66" spans="2:32" x14ac:dyDescent="0.2">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row>
    <row r="67" spans="2:32" ht="12.75" customHeight="1" x14ac:dyDescent="0.2">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row>
    <row r="68" spans="2:32" x14ac:dyDescent="0.2">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row>
    <row r="69" spans="2:32" x14ac:dyDescent="0.2">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row>
    <row r="70" spans="2:32" x14ac:dyDescent="0.2">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row>
    <row r="71" spans="2:32" x14ac:dyDescent="0.2">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row>
    <row r="72" spans="2:32" x14ac:dyDescent="0.2">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row>
    <row r="73" spans="2:32" x14ac:dyDescent="0.2">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row>
    <row r="74" spans="2:32" x14ac:dyDescent="0.2">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row>
    <row r="75" spans="2:32" x14ac:dyDescent="0.2">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row>
    <row r="76" spans="2:32" ht="13.5" customHeight="1" x14ac:dyDescent="0.2">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row>
    <row r="77" spans="2:32" x14ac:dyDescent="0.2">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row>
    <row r="78" spans="2:32" x14ac:dyDescent="0.2">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row>
    <row r="79" spans="2:32" x14ac:dyDescent="0.2">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row>
    <row r="80" spans="2:32" x14ac:dyDescent="0.2">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row>
    <row r="81" spans="2:32" x14ac:dyDescent="0.2">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row>
    <row r="82" spans="2:32" x14ac:dyDescent="0.2">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row>
    <row r="83" spans="2:32" x14ac:dyDescent="0.2">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row>
    <row r="84" spans="2:32" x14ac:dyDescent="0.2">
      <c r="B84" s="66"/>
    </row>
  </sheetData>
  <sheetProtection password="9936" sheet="1" objects="1" scenarios="1"/>
  <customSheetViews>
    <customSheetView guid="{D7630581-6177-4B65-8CFB-537A646FA516}" scale="115" zeroValues="0" topLeftCell="A45">
      <selection activeCell="I61" sqref="I61:Q62"/>
      <pageMargins left="0.75" right="0.75" top="1" bottom="1" header="0.5" footer="0.5"/>
      <pageSetup paperSize="9" scale="87" orientation="portrait" horizontalDpi="4294967293" r:id="rId1"/>
      <headerFooter alignWithMargins="0"/>
    </customSheetView>
    <customSheetView guid="{D80FEDCE-66ED-43F9-BE3B-8B4BFDFFB5AE}" scale="115" zeroValues="0" topLeftCell="A13">
      <selection activeCell="I61" sqref="I61:Q62"/>
      <pageMargins left="0.75" right="0.75" top="1" bottom="1" header="0.5" footer="0.5"/>
      <pageSetup paperSize="9" scale="87" orientation="portrait" horizontalDpi="4294967293" r:id="rId2"/>
      <headerFooter alignWithMargins="0"/>
    </customSheetView>
    <customSheetView guid="{68B4DA58-E46D-4B27-AFA7-CF73ABB8D2EC}" scale="115" zeroValues="0">
      <selection activeCell="AM6" sqref="AM6"/>
      <pageMargins left="0.75" right="0.75" top="1" bottom="1" header="0.5" footer="0.5"/>
      <pageSetup paperSize="9" scale="87" orientation="portrait" horizontalDpi="4294967293" r:id="rId3"/>
      <headerFooter alignWithMargins="0"/>
    </customSheetView>
  </customSheetViews>
  <mergeCells count="426">
    <mergeCell ref="B55:F55"/>
    <mergeCell ref="M52:N52"/>
    <mergeCell ref="O52:P52"/>
    <mergeCell ref="U52:V52"/>
    <mergeCell ref="J61:R62"/>
    <mergeCell ref="T58:T62"/>
    <mergeCell ref="B58:B62"/>
    <mergeCell ref="C58:I58"/>
    <mergeCell ref="C59:I60"/>
    <mergeCell ref="C61:I62"/>
    <mergeCell ref="B57:R57"/>
    <mergeCell ref="T57:AH57"/>
    <mergeCell ref="U58:Y58"/>
    <mergeCell ref="U61:Y62"/>
    <mergeCell ref="Z58:AH58"/>
    <mergeCell ref="Z59:AH60"/>
    <mergeCell ref="Z61:AH62"/>
    <mergeCell ref="U59:Y60"/>
    <mergeCell ref="J58:R58"/>
    <mergeCell ref="J59:R60"/>
    <mergeCell ref="AC52:AD52"/>
    <mergeCell ref="U54:V54"/>
    <mergeCell ref="G55:H55"/>
    <mergeCell ref="I55:J55"/>
    <mergeCell ref="C44:F44"/>
    <mergeCell ref="I40:J40"/>
    <mergeCell ref="I44:J44"/>
    <mergeCell ref="C46:F46"/>
    <mergeCell ref="C45:F45"/>
    <mergeCell ref="G46:H46"/>
    <mergeCell ref="S48:T48"/>
    <mergeCell ref="Q48:R48"/>
    <mergeCell ref="O48:P48"/>
    <mergeCell ref="I48:J48"/>
    <mergeCell ref="G43:H43"/>
    <mergeCell ref="I43:J43"/>
    <mergeCell ref="M44:N44"/>
    <mergeCell ref="O44:P44"/>
    <mergeCell ref="M46:N46"/>
    <mergeCell ref="S46:T46"/>
    <mergeCell ref="M45:N45"/>
    <mergeCell ref="O45:P45"/>
    <mergeCell ref="Q45:R45"/>
    <mergeCell ref="S44:T44"/>
    <mergeCell ref="Q44:R44"/>
    <mergeCell ref="Q46:R46"/>
    <mergeCell ref="S47:T47"/>
    <mergeCell ref="Q47:R47"/>
    <mergeCell ref="B54:F54"/>
    <mergeCell ref="C50:F50"/>
    <mergeCell ref="G50:H50"/>
    <mergeCell ref="I50:J50"/>
    <mergeCell ref="K50:L50"/>
    <mergeCell ref="C52:F52"/>
    <mergeCell ref="I52:J52"/>
    <mergeCell ref="G51:H51"/>
    <mergeCell ref="K46:L46"/>
    <mergeCell ref="I46:J46"/>
    <mergeCell ref="K51:L51"/>
    <mergeCell ref="B53:F53"/>
    <mergeCell ref="C51:F51"/>
    <mergeCell ref="B47:B52"/>
    <mergeCell ref="C48:F48"/>
    <mergeCell ref="C49:F49"/>
    <mergeCell ref="C47:F47"/>
    <mergeCell ref="U49:V49"/>
    <mergeCell ref="I49:J49"/>
    <mergeCell ref="K49:L49"/>
    <mergeCell ref="Q49:R49"/>
    <mergeCell ref="G41:H41"/>
    <mergeCell ref="I41:J41"/>
    <mergeCell ref="K39:L39"/>
    <mergeCell ref="G45:H45"/>
    <mergeCell ref="I45:J45"/>
    <mergeCell ref="K44:L44"/>
    <mergeCell ref="K42:L42"/>
    <mergeCell ref="G44:H44"/>
    <mergeCell ref="O49:P49"/>
    <mergeCell ref="M49:N49"/>
    <mergeCell ref="S49:T49"/>
    <mergeCell ref="M47:N47"/>
    <mergeCell ref="O47:P47"/>
    <mergeCell ref="K48:L48"/>
    <mergeCell ref="G49:H49"/>
    <mergeCell ref="G47:H47"/>
    <mergeCell ref="I47:J47"/>
    <mergeCell ref="K47:L47"/>
    <mergeCell ref="M48:N48"/>
    <mergeCell ref="G48:H48"/>
    <mergeCell ref="O50:P50"/>
    <mergeCell ref="O51:P51"/>
    <mergeCell ref="G52:H52"/>
    <mergeCell ref="G53:H53"/>
    <mergeCell ref="I51:J51"/>
    <mergeCell ref="K52:L52"/>
    <mergeCell ref="G54:H54"/>
    <mergeCell ref="Q52:R52"/>
    <mergeCell ref="U51:V51"/>
    <mergeCell ref="U53:V53"/>
    <mergeCell ref="S50:T50"/>
    <mergeCell ref="Q51:R51"/>
    <mergeCell ref="S52:T52"/>
    <mergeCell ref="S51:T51"/>
    <mergeCell ref="Q50:R50"/>
    <mergeCell ref="S54:T54"/>
    <mergeCell ref="AG52:AH52"/>
    <mergeCell ref="S53:T53"/>
    <mergeCell ref="O53:P53"/>
    <mergeCell ref="I54:J54"/>
    <mergeCell ref="K54:L54"/>
    <mergeCell ref="M54:N54"/>
    <mergeCell ref="I53:J53"/>
    <mergeCell ref="K53:L53"/>
    <mergeCell ref="S55:T55"/>
    <mergeCell ref="U55:V55"/>
    <mergeCell ref="K55:L55"/>
    <mergeCell ref="M55:N55"/>
    <mergeCell ref="O55:P55"/>
    <mergeCell ref="AG53:AH53"/>
    <mergeCell ref="AE55:AH55"/>
    <mergeCell ref="AA55:AB55"/>
    <mergeCell ref="Y55:Z55"/>
    <mergeCell ref="W54:X54"/>
    <mergeCell ref="W55:X55"/>
    <mergeCell ref="Y54:Z54"/>
    <mergeCell ref="AA54:AB54"/>
    <mergeCell ref="AE54:AF54"/>
    <mergeCell ref="AG54:AH54"/>
    <mergeCell ref="O54:P54"/>
    <mergeCell ref="AA51:AB51"/>
    <mergeCell ref="AE52:AF52"/>
    <mergeCell ref="W52:X52"/>
    <mergeCell ref="Y52:Z52"/>
    <mergeCell ref="AA52:AB52"/>
    <mergeCell ref="W53:X53"/>
    <mergeCell ref="Y53:Z53"/>
    <mergeCell ref="AA53:AB53"/>
    <mergeCell ref="Y51:Z51"/>
    <mergeCell ref="AC51:AD51"/>
    <mergeCell ref="AE53:AF53"/>
    <mergeCell ref="AC42:AD42"/>
    <mergeCell ref="U42:V42"/>
    <mergeCell ref="W43:X43"/>
    <mergeCell ref="U40:V40"/>
    <mergeCell ref="Y42:Z42"/>
    <mergeCell ref="Y44:Z44"/>
    <mergeCell ref="AA44:AB44"/>
    <mergeCell ref="M50:N50"/>
    <mergeCell ref="M53:N53"/>
    <mergeCell ref="M51:N51"/>
    <mergeCell ref="U50:V50"/>
    <mergeCell ref="W50:X50"/>
    <mergeCell ref="Y50:Z50"/>
    <mergeCell ref="W51:X51"/>
    <mergeCell ref="AC48:AD48"/>
    <mergeCell ref="AC49:AD49"/>
    <mergeCell ref="AC50:AD50"/>
    <mergeCell ref="W48:X48"/>
    <mergeCell ref="AA50:AB50"/>
    <mergeCell ref="W49:X49"/>
    <mergeCell ref="Y48:Z48"/>
    <mergeCell ref="Y49:Z49"/>
    <mergeCell ref="AA49:AB49"/>
    <mergeCell ref="AA48:AB48"/>
    <mergeCell ref="K45:L45"/>
    <mergeCell ref="K41:L41"/>
    <mergeCell ref="M43:N43"/>
    <mergeCell ref="M41:N41"/>
    <mergeCell ref="Q41:R41"/>
    <mergeCell ref="Q43:R43"/>
    <mergeCell ref="Q42:R42"/>
    <mergeCell ref="AC47:AD47"/>
    <mergeCell ref="U48:V48"/>
    <mergeCell ref="U44:V44"/>
    <mergeCell ref="AA47:AB47"/>
    <mergeCell ref="W47:X47"/>
    <mergeCell ref="Y47:Z47"/>
    <mergeCell ref="W41:X41"/>
    <mergeCell ref="AA42:AB42"/>
    <mergeCell ref="U41:V41"/>
    <mergeCell ref="U47:V47"/>
    <mergeCell ref="U45:V45"/>
    <mergeCell ref="AA45:AB45"/>
    <mergeCell ref="AA46:AB46"/>
    <mergeCell ref="Y46:Z46"/>
    <mergeCell ref="W44:X44"/>
    <mergeCell ref="U46:V46"/>
    <mergeCell ref="W45:X45"/>
    <mergeCell ref="AB25:AC25"/>
    <mergeCell ref="AD24:AH24"/>
    <mergeCell ref="AD23:AH23"/>
    <mergeCell ref="AD30:AH30"/>
    <mergeCell ref="AD32:AH32"/>
    <mergeCell ref="AB31:AC31"/>
    <mergeCell ref="AB23:AC23"/>
    <mergeCell ref="N32:R32"/>
    <mergeCell ref="AA41:AB41"/>
    <mergeCell ref="Y41:Z41"/>
    <mergeCell ref="Y40:Z40"/>
    <mergeCell ref="W40:X40"/>
    <mergeCell ref="AC46:AD46"/>
    <mergeCell ref="W46:X46"/>
    <mergeCell ref="O39:P39"/>
    <mergeCell ref="S39:T39"/>
    <mergeCell ref="Q39:R39"/>
    <mergeCell ref="AC44:AD44"/>
    <mergeCell ref="Y39:Z39"/>
    <mergeCell ref="AA39:AB39"/>
    <mergeCell ref="AA40:AB40"/>
    <mergeCell ref="U43:V43"/>
    <mergeCell ref="AC39:AD39"/>
    <mergeCell ref="AC40:AD40"/>
    <mergeCell ref="W42:X42"/>
    <mergeCell ref="S45:T45"/>
    <mergeCell ref="AC43:AD43"/>
    <mergeCell ref="AC45:AD45"/>
    <mergeCell ref="O46:P46"/>
    <mergeCell ref="S40:T40"/>
    <mergeCell ref="Q40:R40"/>
    <mergeCell ref="O43:P43"/>
    <mergeCell ref="Y45:Z45"/>
    <mergeCell ref="S43:T43"/>
    <mergeCell ref="S42:T42"/>
    <mergeCell ref="AA43:AB43"/>
    <mergeCell ref="AD22:AH22"/>
    <mergeCell ref="T25:AA25"/>
    <mergeCell ref="N22:R22"/>
    <mergeCell ref="L12:M12"/>
    <mergeCell ref="L17:M17"/>
    <mergeCell ref="N15:R15"/>
    <mergeCell ref="T19:AA19"/>
    <mergeCell ref="D12:K12"/>
    <mergeCell ref="L24:M24"/>
    <mergeCell ref="L23:M23"/>
    <mergeCell ref="D25:K25"/>
    <mergeCell ref="AD25:AH25"/>
    <mergeCell ref="AD21:AH21"/>
    <mergeCell ref="N20:R20"/>
    <mergeCell ref="L20:M20"/>
    <mergeCell ref="AB24:AC24"/>
    <mergeCell ref="L25:M25"/>
    <mergeCell ref="L22:M22"/>
    <mergeCell ref="N25:R25"/>
    <mergeCell ref="N23:R23"/>
    <mergeCell ref="L21:M21"/>
    <mergeCell ref="AB22:AC22"/>
    <mergeCell ref="AB12:AC12"/>
    <mergeCell ref="T20:AA20"/>
    <mergeCell ref="AB21:AC21"/>
    <mergeCell ref="T21:AA21"/>
    <mergeCell ref="AB18:AC18"/>
    <mergeCell ref="N18:R18"/>
    <mergeCell ref="D21:K21"/>
    <mergeCell ref="AB20:AC20"/>
    <mergeCell ref="D18:K18"/>
    <mergeCell ref="D19:K19"/>
    <mergeCell ref="N21:R21"/>
    <mergeCell ref="L18:M18"/>
    <mergeCell ref="L19:M19"/>
    <mergeCell ref="G4:AB4"/>
    <mergeCell ref="AD10:AH10"/>
    <mergeCell ref="B11:AH11"/>
    <mergeCell ref="T10:AA10"/>
    <mergeCell ref="D10:K10"/>
    <mergeCell ref="N10:R10"/>
    <mergeCell ref="L10:M10"/>
    <mergeCell ref="Y5:AH5"/>
    <mergeCell ref="B5:G5"/>
    <mergeCell ref="AB10:AC10"/>
    <mergeCell ref="T5:X5"/>
    <mergeCell ref="H5:S5"/>
    <mergeCell ref="B6:G6"/>
    <mergeCell ref="B7:G7"/>
    <mergeCell ref="T6:X6"/>
    <mergeCell ref="Y6:AH6"/>
    <mergeCell ref="Y7:AH7"/>
    <mergeCell ref="H6:S6"/>
    <mergeCell ref="T7:X7"/>
    <mergeCell ref="H7:S7"/>
    <mergeCell ref="S9:AH9"/>
    <mergeCell ref="C9:R9"/>
    <mergeCell ref="D16:K16"/>
    <mergeCell ref="T12:AA12"/>
    <mergeCell ref="AB13:AC13"/>
    <mergeCell ref="AD13:AH13"/>
    <mergeCell ref="N16:R16"/>
    <mergeCell ref="N19:R19"/>
    <mergeCell ref="N17:R17"/>
    <mergeCell ref="AD20:AH20"/>
    <mergeCell ref="AD15:AH15"/>
    <mergeCell ref="AB19:AC19"/>
    <mergeCell ref="AB14:AC14"/>
    <mergeCell ref="N14:R14"/>
    <mergeCell ref="D20:K20"/>
    <mergeCell ref="D17:K17"/>
    <mergeCell ref="AB17:AC17"/>
    <mergeCell ref="D23:K23"/>
    <mergeCell ref="T18:AA18"/>
    <mergeCell ref="T23:AA23"/>
    <mergeCell ref="N12:R12"/>
    <mergeCell ref="N13:R13"/>
    <mergeCell ref="AD18:AH18"/>
    <mergeCell ref="T17:AA17"/>
    <mergeCell ref="AD16:AH16"/>
    <mergeCell ref="AD19:AH19"/>
    <mergeCell ref="T16:AA16"/>
    <mergeCell ref="AD12:AH12"/>
    <mergeCell ref="AB15:AC15"/>
    <mergeCell ref="AB16:AC16"/>
    <mergeCell ref="T14:AA14"/>
    <mergeCell ref="AD14:AH14"/>
    <mergeCell ref="AD17:AH17"/>
    <mergeCell ref="D13:K13"/>
    <mergeCell ref="D14:K14"/>
    <mergeCell ref="L13:M13"/>
    <mergeCell ref="L15:M15"/>
    <mergeCell ref="L14:M14"/>
    <mergeCell ref="L16:M16"/>
    <mergeCell ref="D15:K15"/>
    <mergeCell ref="T15:AA15"/>
    <mergeCell ref="L32:M32"/>
    <mergeCell ref="AB33:AC33"/>
    <mergeCell ref="AD33:AH33"/>
    <mergeCell ref="AB30:AC30"/>
    <mergeCell ref="AD29:AH29"/>
    <mergeCell ref="AD31:AH31"/>
    <mergeCell ref="AB29:AC29"/>
    <mergeCell ref="K40:L40"/>
    <mergeCell ref="M40:N40"/>
    <mergeCell ref="D29:K29"/>
    <mergeCell ref="G36:H37"/>
    <mergeCell ref="B33:K33"/>
    <mergeCell ref="D31:K31"/>
    <mergeCell ref="L33:M33"/>
    <mergeCell ref="AA38:AB38"/>
    <mergeCell ref="M39:N39"/>
    <mergeCell ref="AB32:AC32"/>
    <mergeCell ref="T32:AA32"/>
    <mergeCell ref="Y38:Z38"/>
    <mergeCell ref="U38:V38"/>
    <mergeCell ref="N33:R33"/>
    <mergeCell ref="T31:AA31"/>
    <mergeCell ref="N31:R31"/>
    <mergeCell ref="T29:AA29"/>
    <mergeCell ref="L31:M31"/>
    <mergeCell ref="U39:V39"/>
    <mergeCell ref="W39:X39"/>
    <mergeCell ref="AC41:AD41"/>
    <mergeCell ref="S41:T41"/>
    <mergeCell ref="Y43:Z43"/>
    <mergeCell ref="B32:K32"/>
    <mergeCell ref="B38:B46"/>
    <mergeCell ref="C38:F38"/>
    <mergeCell ref="I38:J38"/>
    <mergeCell ref="G38:H38"/>
    <mergeCell ref="U36:V37"/>
    <mergeCell ref="S35:AD35"/>
    <mergeCell ref="W36:X37"/>
    <mergeCell ref="W38:X38"/>
    <mergeCell ref="AC36:AD36"/>
    <mergeCell ref="AA36:AB37"/>
    <mergeCell ref="AC38:AD38"/>
    <mergeCell ref="S38:T38"/>
    <mergeCell ref="G39:H39"/>
    <mergeCell ref="I39:J39"/>
    <mergeCell ref="T33:AA33"/>
    <mergeCell ref="S36:T37"/>
    <mergeCell ref="Y36:Z37"/>
    <mergeCell ref="B35:F37"/>
    <mergeCell ref="G35:R35"/>
    <mergeCell ref="O40:P40"/>
    <mergeCell ref="O41:P41"/>
    <mergeCell ref="I42:J42"/>
    <mergeCell ref="K38:L38"/>
    <mergeCell ref="C39:F39"/>
    <mergeCell ref="C42:F42"/>
    <mergeCell ref="C43:F43"/>
    <mergeCell ref="C40:F40"/>
    <mergeCell ref="G40:H40"/>
    <mergeCell ref="C41:F41"/>
    <mergeCell ref="G42:H42"/>
    <mergeCell ref="K43:L43"/>
    <mergeCell ref="M42:N42"/>
    <mergeCell ref="O42:P42"/>
    <mergeCell ref="I36:J37"/>
    <mergeCell ref="M36:N37"/>
    <mergeCell ref="K36:L37"/>
    <mergeCell ref="O36:P37"/>
    <mergeCell ref="Q38:R38"/>
    <mergeCell ref="O38:P38"/>
    <mergeCell ref="M38:N38"/>
    <mergeCell ref="Q36:R36"/>
    <mergeCell ref="D30:K30"/>
    <mergeCell ref="L30:M30"/>
    <mergeCell ref="N30:R30"/>
    <mergeCell ref="T30:AA30"/>
    <mergeCell ref="T22:AA22"/>
    <mergeCell ref="T24:AA24"/>
    <mergeCell ref="N28:R28"/>
    <mergeCell ref="T28:AA28"/>
    <mergeCell ref="N29:R29"/>
    <mergeCell ref="D24:K24"/>
    <mergeCell ref="N24:R24"/>
    <mergeCell ref="D22:K22"/>
    <mergeCell ref="D27:K27"/>
    <mergeCell ref="B26:AH26"/>
    <mergeCell ref="T27:AA27"/>
    <mergeCell ref="L28:M28"/>
    <mergeCell ref="AB27:AC27"/>
    <mergeCell ref="AB28:AC28"/>
    <mergeCell ref="AD27:AH27"/>
    <mergeCell ref="AD28:AH28"/>
    <mergeCell ref="L27:M27"/>
    <mergeCell ref="D28:K28"/>
    <mergeCell ref="L29:M29"/>
    <mergeCell ref="N27:R27"/>
    <mergeCell ref="B1:E3"/>
    <mergeCell ref="Y1:AD1"/>
    <mergeCell ref="AE1:AH1"/>
    <mergeCell ref="Y2:AD2"/>
    <mergeCell ref="Y3:AD3"/>
    <mergeCell ref="AE2:AH2"/>
    <mergeCell ref="AE3:AH3"/>
    <mergeCell ref="F1:X1"/>
    <mergeCell ref="F2:X2"/>
    <mergeCell ref="F3:X3"/>
  </mergeCells>
  <phoneticPr fontId="1" type="noConversion"/>
  <pageMargins left="0.75" right="0.75" top="1" bottom="1" header="0.5" footer="0.5"/>
  <pageSetup paperSize="9" scale="83" orientation="portrait" horizontalDpi="4294967293" r:id="rId4"/>
  <headerFooter alignWithMargins="0"/>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dimension ref="A1:A41"/>
  <sheetViews>
    <sheetView workbookViewId="0">
      <selection activeCell="D34" sqref="D34"/>
    </sheetView>
  </sheetViews>
  <sheetFormatPr defaultRowHeight="12.75" x14ac:dyDescent="0.2"/>
  <cols>
    <col min="1" max="1" width="39.7109375" customWidth="1"/>
  </cols>
  <sheetData>
    <row r="1" spans="1:1" ht="15" customHeight="1" x14ac:dyDescent="0.25">
      <c r="A1" s="3" t="s">
        <v>88</v>
      </c>
    </row>
    <row r="2" spans="1:1" ht="15" customHeight="1" x14ac:dyDescent="0.25">
      <c r="A2" s="3" t="s">
        <v>89</v>
      </c>
    </row>
    <row r="3" spans="1:1" ht="15" customHeight="1" x14ac:dyDescent="0.25">
      <c r="A3" s="3" t="s">
        <v>90</v>
      </c>
    </row>
    <row r="4" spans="1:1" ht="15" customHeight="1" x14ac:dyDescent="0.25">
      <c r="A4" s="3" t="s">
        <v>73</v>
      </c>
    </row>
    <row r="5" spans="1:1" ht="15" customHeight="1" x14ac:dyDescent="0.25">
      <c r="A5" s="3" t="s">
        <v>84</v>
      </c>
    </row>
    <row r="6" spans="1:1" ht="15.75" customHeight="1" x14ac:dyDescent="0.25">
      <c r="A6" s="3" t="s">
        <v>84</v>
      </c>
    </row>
    <row r="7" spans="1:1" ht="15" customHeight="1" x14ac:dyDescent="0.25">
      <c r="A7" s="3" t="s">
        <v>55</v>
      </c>
    </row>
    <row r="8" spans="1:1" ht="15" customHeight="1" x14ac:dyDescent="0.25">
      <c r="A8" s="3" t="s">
        <v>67</v>
      </c>
    </row>
    <row r="9" spans="1:1" ht="15" customHeight="1" x14ac:dyDescent="0.25">
      <c r="A9" s="3" t="s">
        <v>68</v>
      </c>
    </row>
    <row r="10" spans="1:1" ht="15" customHeight="1" x14ac:dyDescent="0.25">
      <c r="A10" s="3" t="s">
        <v>82</v>
      </c>
    </row>
    <row r="11" spans="1:1" ht="15" customHeight="1" x14ac:dyDescent="0.25">
      <c r="A11" s="3" t="s">
        <v>72</v>
      </c>
    </row>
    <row r="12" spans="1:1" ht="15" customHeight="1" x14ac:dyDescent="0.25">
      <c r="A12" s="3" t="s">
        <v>56</v>
      </c>
    </row>
    <row r="13" spans="1:1" ht="15" customHeight="1" x14ac:dyDescent="0.25">
      <c r="A13" s="3" t="s">
        <v>69</v>
      </c>
    </row>
    <row r="14" spans="1:1" ht="15" customHeight="1" x14ac:dyDescent="0.25">
      <c r="A14" s="3" t="s">
        <v>70</v>
      </c>
    </row>
    <row r="15" spans="1:1" ht="15" customHeight="1" x14ac:dyDescent="0.25">
      <c r="A15" s="3" t="s">
        <v>51</v>
      </c>
    </row>
    <row r="16" spans="1:1" ht="15" customHeight="1" x14ac:dyDescent="0.25">
      <c r="A16" s="3" t="s">
        <v>71</v>
      </c>
    </row>
    <row r="17" spans="1:1" ht="15" customHeight="1" x14ac:dyDescent="0.25">
      <c r="A17" s="3" t="s">
        <v>57</v>
      </c>
    </row>
    <row r="18" spans="1:1" ht="15" customHeight="1" x14ac:dyDescent="0.25">
      <c r="A18" s="3" t="s">
        <v>85</v>
      </c>
    </row>
    <row r="19" spans="1:1" ht="15" customHeight="1" x14ac:dyDescent="0.25">
      <c r="A19" s="3" t="s">
        <v>74</v>
      </c>
    </row>
    <row r="20" spans="1:1" ht="15" customHeight="1" x14ac:dyDescent="0.25">
      <c r="A20" s="3" t="s">
        <v>75</v>
      </c>
    </row>
    <row r="21" spans="1:1" ht="15" customHeight="1" x14ac:dyDescent="0.25">
      <c r="A21" s="3" t="s">
        <v>75</v>
      </c>
    </row>
    <row r="22" spans="1:1" ht="15" customHeight="1" x14ac:dyDescent="0.25">
      <c r="A22" s="3" t="s">
        <v>76</v>
      </c>
    </row>
    <row r="23" spans="1:1" ht="15" customHeight="1" x14ac:dyDescent="0.25">
      <c r="A23" s="3" t="s">
        <v>77</v>
      </c>
    </row>
    <row r="24" spans="1:1" ht="15" customHeight="1" x14ac:dyDescent="0.25">
      <c r="A24" s="3" t="s">
        <v>77</v>
      </c>
    </row>
    <row r="25" spans="1:1" ht="15" customHeight="1" x14ac:dyDescent="0.25">
      <c r="A25" s="3" t="s">
        <v>78</v>
      </c>
    </row>
    <row r="26" spans="1:1" ht="15" customHeight="1" x14ac:dyDescent="0.25">
      <c r="A26" s="3" t="s">
        <v>79</v>
      </c>
    </row>
    <row r="27" spans="1:1" ht="15" customHeight="1" x14ac:dyDescent="0.25">
      <c r="A27" s="3" t="s">
        <v>91</v>
      </c>
    </row>
    <row r="28" spans="1:1" ht="15" customHeight="1" x14ac:dyDescent="0.25">
      <c r="A28" s="3" t="s">
        <v>58</v>
      </c>
    </row>
    <row r="29" spans="1:1" ht="15" customHeight="1" x14ac:dyDescent="0.25">
      <c r="A29" s="3" t="s">
        <v>59</v>
      </c>
    </row>
    <row r="30" spans="1:1" ht="15" customHeight="1" x14ac:dyDescent="0.25">
      <c r="A30" s="3" t="s">
        <v>60</v>
      </c>
    </row>
    <row r="31" spans="1:1" ht="15" customHeight="1" x14ac:dyDescent="0.25">
      <c r="A31" s="3" t="s">
        <v>61</v>
      </c>
    </row>
    <row r="32" spans="1:1" ht="15" customHeight="1" x14ac:dyDescent="0.25">
      <c r="A32" s="3" t="s">
        <v>62</v>
      </c>
    </row>
    <row r="33" spans="1:1" ht="15" customHeight="1" x14ac:dyDescent="0.25">
      <c r="A33" s="3" t="s">
        <v>83</v>
      </c>
    </row>
    <row r="34" spans="1:1" ht="15" customHeight="1" x14ac:dyDescent="0.25">
      <c r="A34" s="3" t="s">
        <v>80</v>
      </c>
    </row>
    <row r="35" spans="1:1" ht="15" customHeight="1" x14ac:dyDescent="0.25">
      <c r="A35" s="3" t="s">
        <v>65</v>
      </c>
    </row>
    <row r="36" spans="1:1" ht="15" customHeight="1" x14ac:dyDescent="0.25">
      <c r="A36" s="3" t="s">
        <v>63</v>
      </c>
    </row>
    <row r="37" spans="1:1" ht="15" customHeight="1" x14ac:dyDescent="0.25">
      <c r="A37" s="3" t="s">
        <v>81</v>
      </c>
    </row>
    <row r="38" spans="1:1" ht="15" customHeight="1" x14ac:dyDescent="0.25">
      <c r="A38" s="3" t="s">
        <v>87</v>
      </c>
    </row>
    <row r="39" spans="1:1" ht="15" customHeight="1" x14ac:dyDescent="0.25">
      <c r="A39" s="3" t="s">
        <v>64</v>
      </c>
    </row>
    <row r="40" spans="1:1" ht="15" customHeight="1" x14ac:dyDescent="0.25">
      <c r="A40" s="3" t="s">
        <v>86</v>
      </c>
    </row>
    <row r="41" spans="1:1" ht="15" customHeight="1" x14ac:dyDescent="0.25">
      <c r="A41" s="3" t="s">
        <v>66</v>
      </c>
    </row>
  </sheetData>
  <customSheetViews>
    <customSheetView guid="{D7630581-6177-4B65-8CFB-537A646FA516}" state="hidden">
      <selection activeCell="D34" sqref="D34"/>
      <pageMargins left="0.75" right="0.75" top="1" bottom="1" header="0.5" footer="0.5"/>
      <headerFooter alignWithMargins="0"/>
    </customSheetView>
    <customSheetView guid="{D80FEDCE-66ED-43F9-BE3B-8B4BFDFFB5AE}" state="hidden">
      <selection activeCell="D34" sqref="D34"/>
      <pageMargins left="0.75" right="0.75" top="1" bottom="1" header="0.5" footer="0.5"/>
      <headerFooter alignWithMargins="0"/>
    </customSheetView>
    <customSheetView guid="{68B4DA58-E46D-4B27-AFA7-CF73ABB8D2EC}" state="hidden">
      <selection activeCell="D34" sqref="D34"/>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Ek Ders Formu </vt:lpstr>
      <vt:lpstr>Sınav Ücret Formu</vt:lpstr>
      <vt:lpstr>Haftalık Ders Yükü Formu</vt:lpstr>
      <vt:lpstr>Sayfa2</vt:lpstr>
      <vt:lpstr>'Ek Ders Formu '!Yazdırma_Alanı</vt:lpstr>
      <vt:lpstr>'Sınav Ücret Formu'!Yazdırma_Alanı</vt:lpstr>
    </vt:vector>
  </TitlesOfParts>
  <Company>fen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ekrem</dc:creator>
  <cp:lastModifiedBy>Famil2</cp:lastModifiedBy>
  <cp:lastPrinted>2023-11-20T06:36:06Z</cp:lastPrinted>
  <dcterms:created xsi:type="dcterms:W3CDTF">2004-01-15T18:00:56Z</dcterms:created>
  <dcterms:modified xsi:type="dcterms:W3CDTF">2024-01-17T10:42:02Z</dcterms:modified>
</cp:coreProperties>
</file>