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asin\Desktop\ISO 9001 26.04.2023 Denetimi\ISO 9001 (SGDB DOLU FORMLAR)\6.1-Risk ve fırsatları belirleme faaliyetleri\"/>
    </mc:Choice>
  </mc:AlternateContent>
  <bookViews>
    <workbookView xWindow="0" yWindow="0" windowWidth="28800" windowHeight="11055" tabRatio="136"/>
  </bookViews>
  <sheets>
    <sheet name="KRED" sheetId="1" r:id="rId1"/>
  </sheets>
  <definedNames>
    <definedName name="_xlnm.Print_Area" localSheetId="0">KRED!$A$1:$P$25</definedName>
    <definedName name="_xlnm.Print_Titles" localSheetId="0">KRED!$6:$6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5" i="1" l="1"/>
  <c r="P25" i="1" s="1"/>
  <c r="O24" i="1"/>
  <c r="P24" i="1" s="1"/>
  <c r="P23" i="1"/>
  <c r="O23" i="1"/>
  <c r="O21" i="1"/>
  <c r="P21" i="1" s="1"/>
  <c r="P20" i="1"/>
  <c r="O19" i="1"/>
  <c r="P19" i="1" s="1"/>
  <c r="O17" i="1"/>
  <c r="P17" i="1" s="1"/>
  <c r="O16" i="1"/>
  <c r="P16" i="1" s="1"/>
  <c r="O15" i="1"/>
  <c r="P15" i="1" s="1"/>
  <c r="O14" i="1"/>
  <c r="P14" i="1" s="1"/>
  <c r="O13" i="1"/>
  <c r="P13" i="1" s="1"/>
  <c r="O11" i="1"/>
  <c r="O10" i="1"/>
  <c r="O9" i="1"/>
  <c r="O8" i="1"/>
  <c r="H21" i="1" l="1"/>
  <c r="H17" i="1" l="1"/>
  <c r="I17" i="1" s="1"/>
  <c r="I21" i="1"/>
  <c r="H12" i="1" l="1"/>
  <c r="I12" i="1" s="1"/>
  <c r="H13" i="1"/>
  <c r="I13" i="1" s="1"/>
  <c r="H14" i="1"/>
  <c r="I14" i="1" s="1"/>
  <c r="H15" i="1"/>
  <c r="I15" i="1" s="1"/>
  <c r="H16" i="1"/>
  <c r="I16" i="1" s="1"/>
  <c r="H18" i="1"/>
  <c r="I18" i="1" s="1"/>
  <c r="H19" i="1"/>
  <c r="I19" i="1" s="1"/>
  <c r="H20" i="1"/>
  <c r="I20" i="1" s="1"/>
  <c r="H23" i="1"/>
  <c r="I23" i="1" s="1"/>
  <c r="H24" i="1"/>
  <c r="I24" i="1" s="1"/>
  <c r="H25" i="1"/>
  <c r="I25" i="1" s="1"/>
  <c r="H8" i="1"/>
  <c r="I8" i="1" s="1"/>
  <c r="H11" i="1" l="1"/>
  <c r="I11" i="1" s="1"/>
  <c r="H10" i="1" l="1"/>
  <c r="I10" i="1" s="1"/>
  <c r="P7" i="1" l="1"/>
  <c r="H9" i="1"/>
  <c r="I9" i="1" s="1"/>
  <c r="H26" i="1"/>
  <c r="P9" i="1" l="1"/>
  <c r="P12" i="1"/>
  <c r="P18" i="1"/>
  <c r="P26" i="1"/>
  <c r="I7" i="1" l="1"/>
</calcChain>
</file>

<file path=xl/sharedStrings.xml><?xml version="1.0" encoding="utf-8"?>
<sst xmlns="http://schemas.openxmlformats.org/spreadsheetml/2006/main" count="102" uniqueCount="81">
  <si>
    <t xml:space="preserve"> </t>
  </si>
  <si>
    <t>1. İç Kontrol faaliyetler</t>
  </si>
  <si>
    <t>2. Muhasebe faaliyetleri</t>
  </si>
  <si>
    <t>3. Stratejik planlama</t>
  </si>
  <si>
    <t>4. Bütçe ve performans</t>
  </si>
  <si>
    <t>Akademik ve idari birimler</t>
  </si>
  <si>
    <t>a. Kamu İç Kontrol Uyum eylem planının oluşturulması</t>
  </si>
  <si>
    <t xml:space="preserve">a. Ödeme İşlemleri </t>
  </si>
  <si>
    <t>a. Bütçe Hazırlama</t>
  </si>
  <si>
    <t>b. Bütçe Uygulama</t>
  </si>
  <si>
    <t>c. Bütçe Raporlama</t>
  </si>
  <si>
    <t>Hak Sahipleri</t>
  </si>
  <si>
    <t xml:space="preserve">b. Teminat İşlemleri </t>
  </si>
  <si>
    <t>c. Muhasebe Dönem Başı Dönem Sonu İşlemleri</t>
  </si>
  <si>
    <t>d. Taşınır mal ve konsolide ile  taşınmaz işlemleri</t>
  </si>
  <si>
    <t>e. Kesin Hesap Raporlama İşlemleri</t>
  </si>
  <si>
    <t>Akademik ve idari birimler ile Hak sahipleri</t>
  </si>
  <si>
    <t>Muhasebe ve Kesin Hesap Şube Müdürlüğü</t>
  </si>
  <si>
    <t>Kesin hesap  işlemlerinin zamanında ve doğru bir şekilde yapılmaması</t>
  </si>
  <si>
    <t xml:space="preserve"> Muhasebe raporlarının zamanında yapılmaması, Kesin hesap işlemlerinin zamanında ve doğru bir şekilde yapılmaması</t>
  </si>
  <si>
    <t>a. Stratejik Plan Hazırlama ve Revize</t>
  </si>
  <si>
    <t>b. Performans Programı ve Performans Esaslı Program Bütçe Koordinasyon</t>
  </si>
  <si>
    <t>c. Stratejik Plan izleme ve değerlendirme Raporu Hazırlama</t>
  </si>
  <si>
    <t>Performans programının hazırlanmasında toplanan veri ve bilgilerin kesin ve doğru olduğundan emin olunmaması.Bütçe ödeneklerinin ilgili yıl performans hedefleri doğrultusunda hazırlanmasının sağlanmaması.Sorumlu kişilerin mevzuat konusunda yeterli derecede bilgi sahibi olmaması ve birimler ile iletişimin sağlanamaması.</t>
  </si>
  <si>
    <t>Mevzuatın gerekliliklerinin yerine getirilmemesi,idarenin itibar kaybı,Performans hedeflerinin bütçe ile ilişkilendirilmemesi.</t>
  </si>
  <si>
    <t>Amaç ve hedeflerin doğru ölçülememesi sonucunda hedeflere ulaşılamaması.</t>
  </si>
  <si>
    <t>Kaynakların doğru olarak tahsis edilememesi,zaman kaybı olması,görevin aksaması.</t>
  </si>
  <si>
    <t>Öngürelemeyen ihtiyaçların ortaya çıkması,Bütçe gelir tahminlerinin gerçekçi yapılmaması.</t>
  </si>
  <si>
    <t>Ödenek talep ve göndermelerinin öngürelen sürelerde yapılmaması,aylık ve üçer aylık dönemler itibariyle bütçe giderlerinin raporlanmaması.</t>
  </si>
  <si>
    <t>Stratejik Plan çalışmalarına tam katılım sağlanamaması,Amaç ve hedeflerin ölçümlerinin doğru yapılmaması.</t>
  </si>
  <si>
    <t>İhtiyaç duyulan kaynağın zamanında temin edilememesi,kaynakların etkin ve verimli kullanılamaması.görevin aksaması.</t>
  </si>
  <si>
    <t>İlgili raporların hatalı ve eksik yapılması,Hazırlanan Bütçe raporlarının zamanında ve mevzuata uygun yapılmaması.Raporların hazırlanmasında kullanılan verilerin elde edilmesi ile ilgili bilgilendirmelerin yapılmaması.</t>
  </si>
  <si>
    <t>Görevin aksaması sebebiyle zaman kaybının ortaya çıkması.Güven kaybının oluşması.</t>
  </si>
  <si>
    <t xml:space="preserve">b. Kamu İç Kontrol Uyum Eylem Planının Uygulanma </t>
  </si>
  <si>
    <t xml:space="preserve">c. Kamu İç Kontrol Uyum Eylem Planının İzlenme </t>
  </si>
  <si>
    <t xml:space="preserve">d. Ön mali kontrol </t>
  </si>
  <si>
    <t>Stratejik Plan çalışmalarına tam katılım sağlanamaması,Stratejik planın kurum personeli tarafından sahiplenilmemesi,Amaç ve hedeflerin gerçekçi ve ölçülebilir olarak belirlenememesi,Amaç ve hedeflerin gerçekleştirilmesine yönelik çalışmaların yapılmaması.</t>
  </si>
  <si>
    <t>Taşınmaz malların değerlemelerinin yapılmaması,Taşınır mal işlemlerinin zamanında ve doğru bir şekilde yapılmaması.</t>
  </si>
  <si>
    <t>Dönem sonu işlemlerinin zamanında ve doğru bir şekilde yapılmamasından dolayı mali yılın kapatılamaması ve  ilgili mali yılın açılamaması,kamu zararına sebebiyet vermesi.</t>
  </si>
  <si>
    <t>Dönem sonu işlemlerinin zamanında ve doğru bir şekilde yapılmamasından dolayı mali yılın kapatılamaması ve  ilgili mali yılın açılamaması.</t>
  </si>
  <si>
    <t xml:space="preserve"> Banka Hesapları ile muhasebe raporlarının uyumlu olmaması ,Muhasebe raporlarının zamanında yapılmaması, Dönem başı ve Dönem sonu işlemlerinin zamanında ve doğru bir şekilde yapılmaması.</t>
  </si>
  <si>
    <t>Teminat mektuplarının güvenli bir ortamda muhafaza edilememesi,Teminatların iade sürecinde mezuata ve kanuna uyulmaması,Nakdi teminat işlemlerinde zamanaşımına dikkat edilmemesi, Teminat süre uzatım yazılarının muhasebe birimine zamanında iletilmemesi,Personelin kanun ve mevzuat hakkında yeterli bilgiye sahip olmaması.</t>
  </si>
  <si>
    <t>İdarenin güven kaybı,Soruşturma açılması,Kamu zararı oluşması,para cezalarının ortaya çıkması Hak sahiplerinin hak kaybına uğraması ve mağduriyet oluşması.</t>
  </si>
  <si>
    <t>Eksik ve hatalı evrakların gelmesi,Hak sahibinin Alıcı IBAN uyumsuzluğu, Süreli ödemlerin zamanında yapılamaması ,Personelin kanun ve mevzuat hakkında yeterli bilgiye sahip olmaması.</t>
  </si>
  <si>
    <t>Hak sahiplerinin hak kaybına uğraması ve mağduriyet oluşması,İdari Para cezalarının ortaya çıkması,Kurum itibar kaybı.</t>
  </si>
  <si>
    <t>İhale evraklarını eksik veya hatalı gelmesi,ön mali kontrolün mevzuata uygun yapılmaması.</t>
  </si>
  <si>
    <t>Kamu zararının oluşması,kurum itibarının zedelenmesi,kaynakların etkin ve verimli kullanılmaması.</t>
  </si>
  <si>
    <t>Verilerin eksik veya hatalı gelmesi,Personel Yetersizliği,Mevzuat hakkında yeterli bilgiye sahip olunmaması.</t>
  </si>
  <si>
    <t>Risklerin Tutarli ve sağlıklı bir şekilde belirlenememesi.</t>
  </si>
  <si>
    <t>Toplantılara tam katılımın sağlanamaması.</t>
  </si>
  <si>
    <t>Eylem planının doğru ve sağlıklı bir şekilde oluşturulamaması.</t>
  </si>
  <si>
    <t>Strateji Geliştirme Daire Başkalığı Genel  Risk Değerlendirmesi</t>
  </si>
  <si>
    <t>Doküman Kodu ve No</t>
  </si>
  <si>
    <t>Yayın Tarihi</t>
  </si>
  <si>
    <t>Revizyon Tarihi/No</t>
  </si>
  <si>
    <t>Sıra No</t>
  </si>
  <si>
    <t>Faaliyet/Süreç</t>
  </si>
  <si>
    <t>Risk</t>
  </si>
  <si>
    <t>İlgili Taraf</t>
  </si>
  <si>
    <t>Olası Sonuç</t>
  </si>
  <si>
    <t>Mevcut</t>
  </si>
  <si>
    <t>Kontrol/Önleme Uuygulamaları</t>
  </si>
  <si>
    <t>Önlem Alınmasından Sorumlu</t>
  </si>
  <si>
    <t>Termin</t>
  </si>
  <si>
    <t>Güncellenen</t>
  </si>
  <si>
    <t>Olasılık</t>
  </si>
  <si>
    <t>Etki</t>
  </si>
  <si>
    <t>Risk Değerleri</t>
  </si>
  <si>
    <t>Risk Grubu</t>
  </si>
  <si>
    <t>Risk Değeri</t>
  </si>
  <si>
    <t>H.6.1-D.01</t>
  </si>
  <si>
    <t>Kurumun orta ve uzun vadeli amaçlarının,temel ilke ve politikalarının, hedef  ve önceliklerinin, performans ölçütlerinin, bunlara ulaşmak için izlenilecek yöntemler ile kaynak dağılımlarının yanlış belirlenmesi.</t>
  </si>
  <si>
    <t>ONAY</t>
  </si>
  <si>
    <t>Yasin ERYILMAZ
Famil ATAG
Vedat KAYA</t>
  </si>
  <si>
    <t>1.01.2023-01</t>
  </si>
  <si>
    <t>Öngörülmeyen durumlar için ek ödenek kaynağının temin edilmesi, bütçe tahminlerinin daha gerçekçi ve gerekçelere dayandırılarak gerçekleştirilmesi sağlanacaktır.</t>
  </si>
  <si>
    <t>aylık, üç aylık ve dönemler itibariyle tahsis edilen ödeneklerin süreleri içerisinde serbest bırakılacaktır.</t>
  </si>
  <si>
    <t>Bütçe raporlamasına ilişkin verilerin doğruluğunun sağlanması, raporların zamanında hazırlanması, ilgili yerlere gönderilmesi ve taraflara bildirilecektir.</t>
  </si>
  <si>
    <t>performans programının hazırlanmasında ilgili birimler ile koordineli çalışma yürütülmesi, bütçe ödeneklerinin hedef doğrultusunda dağıtılması, sorumlu personele eğitim verilmesi ve iletişim kanallarının daha sık kullanılarak güçlendirilmesi sağlanacaktır.</t>
  </si>
  <si>
    <t>Stratejik Plan çalışmalarında belirlenen hedef ve göstergelere ilişkin kontrollerin sağlanması ve yıllar itibariyle belirlenen sayılara ulaşılabilirliliği değerlendirilecektir.</t>
  </si>
  <si>
    <t>Stratejik Plan Çalışmalarında kurum düzeyindeki iç paydaşlar ile yapılacak toplantılara katılımı sağlanacaktır.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</si>
</sst>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Tur"/>
      <charset val="162"/>
    </font>
    <font>
      <sz val="10"/>
      <name val="Arial"/>
      <family val="2"/>
      <charset val="162"/>
    </font>
    <font>
      <b/>
      <sz val="10"/>
      <name val="Arial Tur"/>
      <charset val="162"/>
    </font>
    <font>
      <sz val="10"/>
      <name val="Arial"/>
      <family val="2"/>
      <charset val="162"/>
    </font>
    <font>
      <sz val="10"/>
      <name val="Calibri"/>
      <family val="2"/>
      <charset val="162"/>
      <scheme val="minor"/>
    </font>
    <font>
      <sz val="10"/>
      <color indexed="8"/>
      <name val="Calibri"/>
      <family val="2"/>
      <charset val="162"/>
      <scheme val="minor"/>
    </font>
    <font>
      <sz val="10"/>
      <name val="Times New Roman"/>
      <family val="1"/>
      <charset val="162"/>
    </font>
    <font>
      <b/>
      <sz val="18"/>
      <name val="Arial Tur"/>
      <charset val="162"/>
    </font>
    <font>
      <b/>
      <sz val="18"/>
      <name val="Arial Black"/>
      <family val="2"/>
      <charset val="162"/>
    </font>
    <font>
      <b/>
      <sz val="12"/>
      <name val="Times New Roman"/>
      <family val="1"/>
      <charset val="162"/>
    </font>
    <font>
      <sz val="12"/>
      <name val="Times New Roman"/>
      <family val="1"/>
      <charset val="162"/>
    </font>
    <font>
      <sz val="12"/>
      <color indexed="8"/>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3" fillId="0" borderId="0" xfId="1" applyFont="1" applyAlignment="1" applyProtection="1">
      <alignment vertical="center" wrapText="1"/>
      <protection locked="0"/>
    </xf>
    <xf numFmtId="0" fontId="0" fillId="0" borderId="0" xfId="0"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hidden="1"/>
    </xf>
    <xf numFmtId="0" fontId="0" fillId="0" borderId="0" xfId="0" applyFont="1" applyFill="1" applyAlignment="1" applyProtection="1">
      <alignment vertical="center" wrapText="1"/>
      <protection locked="0"/>
    </xf>
    <xf numFmtId="0" fontId="0" fillId="0" borderId="0" xfId="0" applyFont="1" applyAlignment="1" applyProtection="1">
      <alignment horizontal="center" vertical="center" wrapText="1"/>
      <protection locked="0"/>
    </xf>
    <xf numFmtId="0" fontId="5" fillId="0" borderId="1" xfId="0" applyFont="1" applyBorder="1" applyAlignment="1">
      <alignment horizontal="center" vertical="center"/>
    </xf>
    <xf numFmtId="0" fontId="2" fillId="0" borderId="0" xfId="0" applyFont="1" applyAlignment="1" applyProtection="1">
      <alignment horizontal="center" vertical="center" wrapText="1"/>
      <protection locked="0"/>
    </xf>
    <xf numFmtId="0" fontId="4" fillId="0" borderId="1" xfId="0" applyFont="1" applyBorder="1" applyAlignment="1">
      <alignment horizontal="left" vertical="center" wrapText="1"/>
    </xf>
    <xf numFmtId="0" fontId="0" fillId="0" borderId="0" xfId="0" applyFont="1" applyAlignment="1" applyProtection="1">
      <alignment horizontal="left" vertical="center" wrapText="1"/>
      <protection locked="0"/>
    </xf>
    <xf numFmtId="0" fontId="6" fillId="0" borderId="1" xfId="0" applyFont="1" applyBorder="1" applyAlignment="1">
      <alignmen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0" xfId="0" applyFont="1" applyFill="1" applyBorder="1" applyAlignment="1" applyProtection="1">
      <alignment horizontal="center" vertical="center" wrapText="1"/>
      <protection locked="0"/>
    </xf>
    <xf numFmtId="0" fontId="4" fillId="2" borderId="0" xfId="0" applyFont="1" applyFill="1" applyBorder="1" applyAlignment="1">
      <alignment vertical="center" wrapText="1"/>
    </xf>
    <xf numFmtId="0" fontId="0" fillId="0" borderId="0" xfId="0" applyFont="1" applyBorder="1" applyAlignment="1" applyProtection="1">
      <alignment horizontal="left" vertical="center" wrapText="1"/>
      <protection locked="0"/>
    </xf>
    <xf numFmtId="0" fontId="0" fillId="0" borderId="0" xfId="0" applyFont="1" applyBorder="1" applyAlignment="1" applyProtection="1">
      <alignment vertical="center" wrapText="1"/>
      <protection locked="0"/>
    </xf>
    <xf numFmtId="0" fontId="0" fillId="0" borderId="0"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xf>
    <xf numFmtId="0" fontId="0" fillId="0" borderId="0" xfId="0" applyFont="1" applyFill="1" applyBorder="1" applyAlignment="1" applyProtection="1">
      <alignment horizontal="center" vertical="center" wrapText="1"/>
      <protection hidden="1"/>
    </xf>
    <xf numFmtId="0" fontId="1" fillId="0" borderId="0" xfId="1" applyFont="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9" fillId="0" borderId="1" xfId="1" applyFont="1" applyFill="1" applyBorder="1" applyAlignment="1" applyProtection="1">
      <alignment horizontal="center" vertical="center" textRotation="90" wrapText="1"/>
      <protection locked="0"/>
    </xf>
    <xf numFmtId="0" fontId="9" fillId="0" borderId="1" xfId="1" applyFont="1" applyFill="1" applyBorder="1" applyAlignment="1" applyProtection="1">
      <alignment horizontal="center" vertical="center" textRotation="90" wrapText="1"/>
      <protection hidden="1"/>
    </xf>
    <xf numFmtId="0" fontId="9" fillId="0" borderId="1" xfId="1" applyFont="1" applyFill="1" applyBorder="1" applyAlignment="1" applyProtection="1">
      <alignment horizontal="center" vertical="center" wrapText="1"/>
      <protection hidden="1"/>
    </xf>
    <xf numFmtId="0" fontId="9" fillId="0" borderId="1" xfId="1" applyFont="1" applyFill="1" applyBorder="1" applyAlignment="1" applyProtection="1">
      <alignment horizontal="center" vertical="center" textRotation="90" shrinkToFit="1"/>
      <protection locked="0"/>
    </xf>
    <xf numFmtId="0" fontId="10"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protection locked="0"/>
    </xf>
    <xf numFmtId="0" fontId="10" fillId="3"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xf>
    <xf numFmtId="0" fontId="10" fillId="0" borderId="1" xfId="0" applyFont="1" applyFill="1" applyBorder="1" applyAlignment="1" applyProtection="1">
      <alignment horizontal="center" vertical="center" wrapText="1"/>
      <protection hidden="1"/>
    </xf>
    <xf numFmtId="0" fontId="10" fillId="2" borderId="1" xfId="0" applyFont="1" applyFill="1" applyBorder="1" applyAlignment="1">
      <alignment vertical="center" wrapText="1"/>
    </xf>
    <xf numFmtId="0" fontId="11" fillId="0" borderId="1" xfId="0" applyFont="1" applyFill="1" applyBorder="1" applyAlignment="1">
      <alignment horizontal="center" vertical="center"/>
    </xf>
    <xf numFmtId="0" fontId="10" fillId="0" borderId="1" xfId="0" applyFont="1" applyBorder="1" applyAlignment="1">
      <alignment vertical="center" wrapText="1"/>
    </xf>
    <xf numFmtId="0" fontId="10" fillId="0"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9" fillId="0" borderId="0" xfId="0" applyFont="1" applyAlignment="1">
      <alignment horizontal="center" vertical="center"/>
    </xf>
    <xf numFmtId="0" fontId="10" fillId="0" borderId="1"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wrapText="1"/>
      <protection locked="0"/>
    </xf>
    <xf numFmtId="0" fontId="9" fillId="0" borderId="1" xfId="1" applyFont="1" applyFill="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1" applyFont="1" applyFill="1" applyBorder="1" applyAlignment="1" applyProtection="1">
      <alignment horizontal="center" vertical="center" wrapText="1" shrinkToFit="1"/>
      <protection locked="0"/>
    </xf>
    <xf numFmtId="0" fontId="9" fillId="0" borderId="8"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9" fillId="0" borderId="4" xfId="1" applyFont="1" applyBorder="1" applyAlignment="1" applyProtection="1">
      <alignment horizontal="center" vertical="center" wrapText="1"/>
      <protection locked="0"/>
    </xf>
    <xf numFmtId="0" fontId="9" fillId="0" borderId="3" xfId="1" applyFont="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9" fillId="0" borderId="14"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14" fontId="4" fillId="0" borderId="1"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10" fillId="0" borderId="13"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14" fontId="10" fillId="0" borderId="3"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14" fontId="10" fillId="0" borderId="16" xfId="0" applyNumberFormat="1" applyFont="1" applyFill="1" applyBorder="1" applyAlignment="1" applyProtection="1">
      <alignment horizontal="center" vertical="center" wrapText="1"/>
      <protection locked="0"/>
    </xf>
    <xf numFmtId="14" fontId="10" fillId="0" borderId="2" xfId="0" applyNumberFormat="1" applyFont="1" applyFill="1" applyBorder="1" applyAlignment="1" applyProtection="1">
      <alignment horizontal="center" vertical="center" wrapText="1"/>
      <protection locked="0"/>
    </xf>
    <xf numFmtId="14" fontId="10" fillId="0" borderId="12" xfId="0" applyNumberFormat="1" applyFont="1" applyFill="1" applyBorder="1" applyAlignment="1" applyProtection="1">
      <alignment horizontal="center" vertical="center" wrapText="1"/>
      <protection locked="0"/>
    </xf>
  </cellXfs>
  <cellStyles count="2">
    <cellStyle name="Normal" xfId="0" builtinId="0"/>
    <cellStyle name="Normal_Sayfa1" xfId="1"/>
  </cellStyles>
  <dxfs count="35">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347131</xdr:colOff>
      <xdr:row>1</xdr:row>
      <xdr:rowOff>28575</xdr:rowOff>
    </xdr:from>
    <xdr:to>
      <xdr:col>1</xdr:col>
      <xdr:colOff>1228724</xdr:colOff>
      <xdr:row>3</xdr:row>
      <xdr:rowOff>228600</xdr:rowOff>
    </xdr:to>
    <xdr:pic>
      <xdr:nvPicPr>
        <xdr:cNvPr id="4" name="Picture 2" descr="Giriş Yapını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506" y="200025"/>
          <a:ext cx="881593"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8"/>
  <sheetViews>
    <sheetView tabSelected="1" zoomScale="85" zoomScaleNormal="85" zoomScalePageLayoutView="130" workbookViewId="0">
      <pane ySplit="6" topLeftCell="A7" activePane="bottomLeft" state="frozen"/>
      <selection pane="bottomLeft" activeCell="S24" sqref="S24"/>
    </sheetView>
  </sheetViews>
  <sheetFormatPr defaultColWidth="9.140625" defaultRowHeight="12.75" x14ac:dyDescent="0.2"/>
  <cols>
    <col min="1" max="1" width="5" style="8" customWidth="1"/>
    <col min="2" max="2" width="30.85546875" style="2" bestFit="1" customWidth="1"/>
    <col min="3" max="3" width="29.42578125" style="10" bestFit="1" customWidth="1"/>
    <col min="4" max="4" width="15" style="2" customWidth="1"/>
    <col min="5" max="5" width="26.28515625" style="10" customWidth="1"/>
    <col min="6" max="7" width="5.28515625" style="6" customWidth="1"/>
    <col min="8" max="8" width="5.5703125" style="6" customWidth="1"/>
    <col min="9" max="9" width="23" style="6" customWidth="1"/>
    <col min="10" max="10" width="32.140625" style="6" customWidth="1"/>
    <col min="11" max="11" width="18.85546875" style="6" customWidth="1"/>
    <col min="12" max="12" width="23.28515625" style="6" customWidth="1"/>
    <col min="13" max="14" width="4.42578125" style="6" customWidth="1"/>
    <col min="15" max="15" width="5.42578125" style="6" customWidth="1"/>
    <col min="16" max="16" width="20.140625" style="6" bestFit="1" customWidth="1"/>
    <col min="17" max="16384" width="9.140625" style="2"/>
  </cols>
  <sheetData>
    <row r="1" spans="1:47" ht="13.5" customHeight="1" thickBot="1" x14ac:dyDescent="0.25">
      <c r="A1" s="23"/>
      <c r="B1" s="23"/>
      <c r="C1" s="23"/>
      <c r="D1" s="23"/>
      <c r="E1" s="23"/>
      <c r="F1" s="23"/>
      <c r="G1" s="23"/>
      <c r="H1" s="23"/>
      <c r="I1" s="23"/>
      <c r="J1" s="23"/>
      <c r="K1" s="44"/>
    </row>
    <row r="2" spans="1:47" ht="27.75" customHeight="1" x14ac:dyDescent="0.2">
      <c r="A2" s="57" t="s">
        <v>0</v>
      </c>
      <c r="B2" s="58"/>
      <c r="C2" s="53" t="s">
        <v>51</v>
      </c>
      <c r="D2" s="54"/>
      <c r="E2" s="54"/>
      <c r="F2" s="54"/>
      <c r="G2" s="54"/>
      <c r="H2" s="54"/>
      <c r="I2" s="54"/>
      <c r="J2" s="54"/>
      <c r="K2" s="54"/>
      <c r="L2" s="63" t="s">
        <v>52</v>
      </c>
      <c r="M2" s="67" t="s">
        <v>70</v>
      </c>
      <c r="N2" s="68"/>
      <c r="O2" s="68"/>
      <c r="P2" s="69"/>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row>
    <row r="3" spans="1:47" ht="18.600000000000001" customHeight="1" x14ac:dyDescent="0.2">
      <c r="A3" s="59"/>
      <c r="B3" s="60"/>
      <c r="C3" s="55"/>
      <c r="D3" s="56"/>
      <c r="E3" s="56"/>
      <c r="F3" s="56"/>
      <c r="G3" s="56"/>
      <c r="H3" s="56"/>
      <c r="I3" s="56"/>
      <c r="J3" s="56"/>
      <c r="K3" s="56"/>
      <c r="L3" s="64" t="s">
        <v>53</v>
      </c>
      <c r="M3" s="70">
        <v>44566</v>
      </c>
      <c r="N3" s="71"/>
      <c r="O3" s="71"/>
      <c r="P3" s="7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row>
    <row r="4" spans="1:47" ht="18.75" customHeight="1" thickBot="1" x14ac:dyDescent="0.25">
      <c r="A4" s="59"/>
      <c r="B4" s="60"/>
      <c r="C4" s="55"/>
      <c r="D4" s="56"/>
      <c r="E4" s="56"/>
      <c r="F4" s="56"/>
      <c r="G4" s="56"/>
      <c r="H4" s="56"/>
      <c r="I4" s="56"/>
      <c r="J4" s="56"/>
      <c r="K4" s="56"/>
      <c r="L4" s="64" t="s">
        <v>54</v>
      </c>
      <c r="M4" s="73" t="s">
        <v>74</v>
      </c>
      <c r="N4" s="74"/>
      <c r="O4" s="74"/>
      <c r="P4" s="75"/>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row>
    <row r="5" spans="1:47" ht="25.15" customHeight="1" x14ac:dyDescent="0.2">
      <c r="A5" s="61" t="s">
        <v>55</v>
      </c>
      <c r="B5" s="61" t="s">
        <v>56</v>
      </c>
      <c r="C5" s="45" t="s">
        <v>57</v>
      </c>
      <c r="D5" s="45" t="s">
        <v>58</v>
      </c>
      <c r="E5" s="45" t="s">
        <v>59</v>
      </c>
      <c r="F5" s="47" t="s">
        <v>60</v>
      </c>
      <c r="G5" s="47"/>
      <c r="H5" s="47"/>
      <c r="I5" s="47"/>
      <c r="J5" s="48" t="s">
        <v>61</v>
      </c>
      <c r="K5" s="49" t="s">
        <v>62</v>
      </c>
      <c r="L5" s="51" t="s">
        <v>63</v>
      </c>
      <c r="M5" s="46" t="s">
        <v>64</v>
      </c>
      <c r="N5" s="46"/>
      <c r="O5" s="46"/>
      <c r="P5" s="46"/>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s="6" customFormat="1" ht="57" customHeight="1" x14ac:dyDescent="0.2">
      <c r="A6" s="61"/>
      <c r="B6" s="61"/>
      <c r="C6" s="45"/>
      <c r="D6" s="45"/>
      <c r="E6" s="45"/>
      <c r="F6" s="24" t="s">
        <v>65</v>
      </c>
      <c r="G6" s="24" t="s">
        <v>66</v>
      </c>
      <c r="H6" s="25" t="s">
        <v>67</v>
      </c>
      <c r="I6" s="26" t="s">
        <v>68</v>
      </c>
      <c r="J6" s="48"/>
      <c r="K6" s="50"/>
      <c r="L6" s="52"/>
      <c r="M6" s="27" t="s">
        <v>65</v>
      </c>
      <c r="N6" s="27" t="s">
        <v>66</v>
      </c>
      <c r="O6" s="25" t="s">
        <v>69</v>
      </c>
      <c r="P6" s="26" t="s">
        <v>68</v>
      </c>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s="5" customFormat="1" ht="30.75" customHeight="1" x14ac:dyDescent="0.2">
      <c r="A7" s="29"/>
      <c r="B7" s="30" t="s">
        <v>1</v>
      </c>
      <c r="C7" s="31"/>
      <c r="D7" s="32"/>
      <c r="E7" s="33"/>
      <c r="F7" s="34"/>
      <c r="G7" s="34"/>
      <c r="H7" s="35"/>
      <c r="I7" s="35" t="str">
        <f>IF(H7="","",IF(H7&lt;=5,"ÇOK DÜŞÜK RİSK",IF(AND(H7&gt;5,H7&lt;=9),"DÜŞÜK RİSK",IF(AND(H7&gt;9,H7&lt;=12),"ORTA RİSK",IF(AND(H7&gt;12,H7&lt;=16),"YÜKSEK RİSK",IF(H7&gt;16,"ÇOK YÜKSEK RİSK",""))))))</f>
        <v/>
      </c>
      <c r="J7" s="9"/>
      <c r="K7" s="62"/>
      <c r="L7" s="62"/>
      <c r="M7" s="7"/>
      <c r="N7" s="7"/>
      <c r="O7" s="4"/>
      <c r="P7" s="4" t="str">
        <f t="shared" ref="P7:P26" si="0">IF(O7="","",IF(AND(O7&gt;=1,O7&lt;=5),"ÇOK DÜŞÜK RİSK",IF(AND(O7&gt;5,O7&lt;=9),"DÜŞÜK RİSK",IF(AND(O7&gt;9,O7&lt;=12),"ORTA RİSK",IF(AND(O7&gt;12,O7&lt;=16),"YÜKSEK RİSK",IF(O7&gt;16,"ÇOK YÜKSEK RİSK",""))))))</f>
        <v/>
      </c>
    </row>
    <row r="8" spans="1:47" s="5" customFormat="1" ht="47.25" x14ac:dyDescent="0.2">
      <c r="A8" s="39">
        <v>1</v>
      </c>
      <c r="B8" s="36" t="s">
        <v>6</v>
      </c>
      <c r="C8" s="31" t="s">
        <v>49</v>
      </c>
      <c r="D8" s="32" t="s">
        <v>5</v>
      </c>
      <c r="E8" s="33" t="s">
        <v>50</v>
      </c>
      <c r="F8" s="37">
        <v>1</v>
      </c>
      <c r="G8" s="37">
        <v>4</v>
      </c>
      <c r="H8" s="35">
        <f t="shared" ref="H8" si="1">IF(AND(F8="",G8=""),"",(F8*G8))</f>
        <v>4</v>
      </c>
      <c r="I8" s="35" t="str">
        <f>IF(H8="","",IF(H8&lt;=5,"ÇOK DÜŞÜK RİSK",IF(AND(H8&gt;5,H8&lt;=9),"DÜŞÜK RİSK",IF(AND(H8&gt;9,H8&lt;=12),"ORTA RİSK",IF(AND(H8&gt;12,H8&lt;=16),"YÜKSEK RİSK",IF(H8&gt;16,"ÇOK YÜKSEK RİSK",""))))))</f>
        <v>ÇOK DÜŞÜK RİSK</v>
      </c>
      <c r="J8" s="9"/>
      <c r="K8" s="62"/>
      <c r="L8" s="65">
        <v>45291</v>
      </c>
      <c r="M8" s="37">
        <v>1</v>
      </c>
      <c r="N8" s="37">
        <v>4</v>
      </c>
      <c r="O8" s="35">
        <f t="shared" ref="O8:O11" si="2">IF(AND(M8="",N8=""),"",(M8*N8))</f>
        <v>4</v>
      </c>
      <c r="P8" s="4"/>
    </row>
    <row r="9" spans="1:47" s="5" customFormat="1" ht="63" x14ac:dyDescent="0.2">
      <c r="A9" s="39">
        <v>2</v>
      </c>
      <c r="B9" s="38" t="s">
        <v>33</v>
      </c>
      <c r="C9" s="31" t="s">
        <v>47</v>
      </c>
      <c r="D9" s="32" t="s">
        <v>5</v>
      </c>
      <c r="E9" s="33" t="s">
        <v>48</v>
      </c>
      <c r="F9" s="37">
        <v>2</v>
      </c>
      <c r="G9" s="37">
        <v>5</v>
      </c>
      <c r="H9" s="35">
        <f t="shared" ref="H9:H26" si="3">IF(AND(F9="",G9=""),"",(F9*G9))</f>
        <v>10</v>
      </c>
      <c r="I9" s="35" t="str">
        <f>IF(H9="","",IF(H9&lt;=5,"ÇOK DÜŞÜK RİSK",IF(AND(H9&gt;5,H9&lt;=9),"DÜŞÜK RİSK",IF(AND(H9&gt;9,H9&lt;=12),"ORTA RİSK",IF(AND(H9&gt;12,H9&lt;=16),"YÜKSEK RİSK",IF(H9&gt;16,"ÇOK YÜKSEK RİSK",""))))))</f>
        <v>ORTA RİSK</v>
      </c>
      <c r="J9" s="9"/>
      <c r="K9" s="62"/>
      <c r="L9" s="65">
        <v>45291</v>
      </c>
      <c r="M9" s="37">
        <v>2</v>
      </c>
      <c r="N9" s="37">
        <v>5</v>
      </c>
      <c r="O9" s="35">
        <f t="shared" si="2"/>
        <v>10</v>
      </c>
      <c r="P9" s="4" t="str">
        <f t="shared" si="0"/>
        <v>ORTA RİSK</v>
      </c>
    </row>
    <row r="10" spans="1:47" s="5" customFormat="1" ht="63" x14ac:dyDescent="0.2">
      <c r="A10" s="39">
        <v>3</v>
      </c>
      <c r="B10" s="38" t="s">
        <v>34</v>
      </c>
      <c r="C10" s="31" t="s">
        <v>47</v>
      </c>
      <c r="D10" s="32" t="s">
        <v>5</v>
      </c>
      <c r="E10" s="33" t="s">
        <v>48</v>
      </c>
      <c r="F10" s="37">
        <v>2</v>
      </c>
      <c r="G10" s="37">
        <v>5</v>
      </c>
      <c r="H10" s="35">
        <f t="shared" ref="H10" si="4">IF(AND(F10="",G10=""),"",(F10*G10))</f>
        <v>10</v>
      </c>
      <c r="I10" s="35" t="str">
        <f t="shared" ref="I10:I11" si="5">IF(H10="","",IF(H10&lt;=5,"ÇOK DÜŞÜK RİSK",IF(AND(H10&gt;5,H10&lt;=9),"DÜŞÜK RİSK",IF(AND(H10&gt;9,H10&lt;=12),"ORTA RİSK",IF(AND(H10&gt;12,H10&lt;=16),"YÜKSEK RİSK",IF(H10&gt;16,"ÇOK YÜKSEK RİSK",""))))))</f>
        <v>ORTA RİSK</v>
      </c>
      <c r="J10" s="9"/>
      <c r="K10" s="62"/>
      <c r="L10" s="65">
        <v>45291</v>
      </c>
      <c r="M10" s="37">
        <v>2</v>
      </c>
      <c r="N10" s="37">
        <v>5</v>
      </c>
      <c r="O10" s="35">
        <f t="shared" si="2"/>
        <v>10</v>
      </c>
      <c r="P10" s="4"/>
    </row>
    <row r="11" spans="1:47" s="5" customFormat="1" ht="78.75" x14ac:dyDescent="0.2">
      <c r="A11" s="39">
        <v>4</v>
      </c>
      <c r="B11" s="38" t="s">
        <v>35</v>
      </c>
      <c r="C11" s="31" t="s">
        <v>45</v>
      </c>
      <c r="D11" s="32" t="s">
        <v>5</v>
      </c>
      <c r="E11" s="33" t="s">
        <v>46</v>
      </c>
      <c r="F11" s="37">
        <v>4</v>
      </c>
      <c r="G11" s="37">
        <v>5</v>
      </c>
      <c r="H11" s="35">
        <f t="shared" ref="H11" si="6">IF(AND(F11="",G11=""),"",(F11*G11))</f>
        <v>20</v>
      </c>
      <c r="I11" s="35" t="str">
        <f t="shared" si="5"/>
        <v>ÇOK YÜKSEK RİSK</v>
      </c>
      <c r="J11" s="9"/>
      <c r="K11" s="62"/>
      <c r="L11" s="65">
        <v>45291</v>
      </c>
      <c r="M11" s="37">
        <v>4</v>
      </c>
      <c r="N11" s="37">
        <v>5</v>
      </c>
      <c r="O11" s="35">
        <f t="shared" si="2"/>
        <v>20</v>
      </c>
      <c r="P11" s="4"/>
    </row>
    <row r="12" spans="1:47" s="5" customFormat="1" ht="25.5" customHeight="1" x14ac:dyDescent="0.2">
      <c r="A12" s="39"/>
      <c r="B12" s="30" t="s">
        <v>2</v>
      </c>
      <c r="C12" s="31"/>
      <c r="D12" s="32"/>
      <c r="E12" s="33"/>
      <c r="F12" s="34"/>
      <c r="G12" s="34"/>
      <c r="H12" s="35" t="str">
        <f t="shared" ref="H12:H25" si="7">IF(AND(F12="",G12=""),"",(F12*G12))</f>
        <v/>
      </c>
      <c r="I12" s="35" t="str">
        <f t="shared" ref="I12:I25" si="8">IF(H12="","",IF(H12&lt;=5,"ÇOK DÜŞÜK RİSK",IF(AND(H12&gt;5,H12&lt;=9),"DÜŞÜK RİSK",IF(AND(H12&gt;9,H12&lt;=12),"ORTA RİSK",IF(AND(H12&gt;12,H12&lt;=16),"YÜKSEK RİSK",IF(H12&gt;16,"ÇOK YÜKSEK RİSK",""))))))</f>
        <v/>
      </c>
      <c r="J12" s="9"/>
      <c r="K12" s="62"/>
      <c r="L12" s="62"/>
      <c r="M12" s="7"/>
      <c r="N12" s="7"/>
      <c r="O12" s="4"/>
      <c r="P12" s="4" t="str">
        <f t="shared" si="0"/>
        <v/>
      </c>
    </row>
    <row r="13" spans="1:47" s="5" customFormat="1" ht="110.25" x14ac:dyDescent="0.2">
      <c r="A13" s="39">
        <v>5</v>
      </c>
      <c r="B13" s="38" t="s">
        <v>7</v>
      </c>
      <c r="C13" s="31" t="s">
        <v>43</v>
      </c>
      <c r="D13" s="32" t="s">
        <v>11</v>
      </c>
      <c r="E13" s="33" t="s">
        <v>44</v>
      </c>
      <c r="F13" s="34">
        <v>5</v>
      </c>
      <c r="G13" s="34">
        <v>5</v>
      </c>
      <c r="H13" s="35">
        <f t="shared" si="7"/>
        <v>25</v>
      </c>
      <c r="I13" s="35" t="str">
        <f t="shared" si="8"/>
        <v>ÇOK YÜKSEK RİSK</v>
      </c>
      <c r="J13" s="9"/>
      <c r="K13" s="62"/>
      <c r="L13" s="65">
        <v>45291</v>
      </c>
      <c r="M13" s="34">
        <v>5</v>
      </c>
      <c r="N13" s="34">
        <v>5</v>
      </c>
      <c r="O13" s="35">
        <f t="shared" ref="O13:O17" si="9">IF(AND(M13="",N13=""),"",(M13*N13))</f>
        <v>25</v>
      </c>
      <c r="P13" s="35" t="str">
        <f t="shared" ref="P13:P17" si="10">IF(O13="","",IF(O13&lt;=5,"ÇOK DÜŞÜK RİSK",IF(AND(O13&gt;5,O13&lt;=9),"DÜŞÜK RİSK",IF(AND(O13&gt;9,O13&lt;=12),"ORTA RİSK",IF(AND(O13&gt;12,O13&lt;=16),"YÜKSEK RİSK",IF(O13&gt;16,"ÇOK YÜKSEK RİSK",""))))))</f>
        <v>ÇOK YÜKSEK RİSK</v>
      </c>
    </row>
    <row r="14" spans="1:47" s="5" customFormat="1" ht="189" x14ac:dyDescent="0.2">
      <c r="A14" s="39">
        <v>6</v>
      </c>
      <c r="B14" s="36" t="s">
        <v>12</v>
      </c>
      <c r="C14" s="31" t="s">
        <v>41</v>
      </c>
      <c r="D14" s="32" t="s">
        <v>16</v>
      </c>
      <c r="E14" s="33" t="s">
        <v>42</v>
      </c>
      <c r="F14" s="34">
        <v>5</v>
      </c>
      <c r="G14" s="34">
        <v>5</v>
      </c>
      <c r="H14" s="35">
        <f t="shared" si="7"/>
        <v>25</v>
      </c>
      <c r="I14" s="35" t="str">
        <f t="shared" si="8"/>
        <v>ÇOK YÜKSEK RİSK</v>
      </c>
      <c r="J14" s="9"/>
      <c r="K14" s="62"/>
      <c r="L14" s="65">
        <v>45291</v>
      </c>
      <c r="M14" s="34">
        <v>5</v>
      </c>
      <c r="N14" s="34">
        <v>5</v>
      </c>
      <c r="O14" s="35">
        <f t="shared" si="9"/>
        <v>25</v>
      </c>
      <c r="P14" s="35" t="str">
        <f t="shared" si="10"/>
        <v>ÇOK YÜKSEK RİSK</v>
      </c>
    </row>
    <row r="15" spans="1:47" s="5" customFormat="1" ht="110.25" x14ac:dyDescent="0.2">
      <c r="A15" s="39">
        <v>7</v>
      </c>
      <c r="B15" s="38" t="s">
        <v>13</v>
      </c>
      <c r="C15" s="31" t="s">
        <v>40</v>
      </c>
      <c r="D15" s="32" t="s">
        <v>17</v>
      </c>
      <c r="E15" s="33" t="s">
        <v>39</v>
      </c>
      <c r="F15" s="34">
        <v>1</v>
      </c>
      <c r="G15" s="34">
        <v>4</v>
      </c>
      <c r="H15" s="35">
        <f t="shared" si="7"/>
        <v>4</v>
      </c>
      <c r="I15" s="35" t="str">
        <f t="shared" si="8"/>
        <v>ÇOK DÜŞÜK RİSK</v>
      </c>
      <c r="J15" s="9"/>
      <c r="K15" s="62"/>
      <c r="L15" s="65">
        <v>45291</v>
      </c>
      <c r="M15" s="34">
        <v>1</v>
      </c>
      <c r="N15" s="34">
        <v>4</v>
      </c>
      <c r="O15" s="35">
        <f t="shared" si="9"/>
        <v>4</v>
      </c>
      <c r="P15" s="35" t="str">
        <f t="shared" si="10"/>
        <v>ÇOK DÜŞÜK RİSK</v>
      </c>
    </row>
    <row r="16" spans="1:47" s="5" customFormat="1" ht="110.25" x14ac:dyDescent="0.2">
      <c r="A16" s="39">
        <v>8</v>
      </c>
      <c r="B16" s="38" t="s">
        <v>14</v>
      </c>
      <c r="C16" s="31" t="s">
        <v>37</v>
      </c>
      <c r="D16" s="32" t="s">
        <v>5</v>
      </c>
      <c r="E16" s="33" t="s">
        <v>38</v>
      </c>
      <c r="F16" s="34">
        <v>5</v>
      </c>
      <c r="G16" s="34">
        <v>3</v>
      </c>
      <c r="H16" s="35">
        <f t="shared" si="7"/>
        <v>15</v>
      </c>
      <c r="I16" s="35" t="str">
        <f t="shared" si="8"/>
        <v>YÜKSEK RİSK</v>
      </c>
      <c r="J16" s="9"/>
      <c r="K16" s="62"/>
      <c r="L16" s="65">
        <v>45291</v>
      </c>
      <c r="M16" s="34">
        <v>5</v>
      </c>
      <c r="N16" s="34">
        <v>3</v>
      </c>
      <c r="O16" s="35">
        <f t="shared" si="9"/>
        <v>15</v>
      </c>
      <c r="P16" s="35" t="str">
        <f t="shared" si="10"/>
        <v>YÜKSEK RİSK</v>
      </c>
    </row>
    <row r="17" spans="1:16" s="5" customFormat="1" ht="63" x14ac:dyDescent="0.2">
      <c r="A17" s="39">
        <v>9</v>
      </c>
      <c r="B17" s="38" t="s">
        <v>15</v>
      </c>
      <c r="C17" s="31" t="s">
        <v>19</v>
      </c>
      <c r="D17" s="32" t="s">
        <v>17</v>
      </c>
      <c r="E17" s="33" t="s">
        <v>18</v>
      </c>
      <c r="F17" s="34">
        <v>1</v>
      </c>
      <c r="G17" s="34">
        <v>5</v>
      </c>
      <c r="H17" s="35">
        <f t="shared" si="7"/>
        <v>5</v>
      </c>
      <c r="I17" s="35" t="str">
        <f t="shared" si="8"/>
        <v>ÇOK DÜŞÜK RİSK</v>
      </c>
      <c r="J17" s="9"/>
      <c r="K17" s="62"/>
      <c r="L17" s="65">
        <v>45291</v>
      </c>
      <c r="M17" s="34">
        <v>1</v>
      </c>
      <c r="N17" s="34">
        <v>5</v>
      </c>
      <c r="O17" s="35">
        <f t="shared" si="9"/>
        <v>5</v>
      </c>
      <c r="P17" s="35" t="str">
        <f t="shared" si="10"/>
        <v>ÇOK DÜŞÜK RİSK</v>
      </c>
    </row>
    <row r="18" spans="1:16" s="5" customFormat="1" ht="26.25" customHeight="1" x14ac:dyDescent="0.2">
      <c r="A18" s="39"/>
      <c r="B18" s="30" t="s">
        <v>3</v>
      </c>
      <c r="C18" s="31"/>
      <c r="D18" s="32"/>
      <c r="E18" s="33"/>
      <c r="F18" s="34"/>
      <c r="G18" s="34"/>
      <c r="H18" s="35" t="str">
        <f t="shared" si="7"/>
        <v/>
      </c>
      <c r="I18" s="35" t="str">
        <f t="shared" si="8"/>
        <v/>
      </c>
      <c r="J18" s="9"/>
      <c r="K18" s="62"/>
      <c r="L18" s="62"/>
      <c r="M18" s="7"/>
      <c r="N18" s="7"/>
      <c r="O18" s="4"/>
      <c r="P18" s="4" t="str">
        <f t="shared" si="0"/>
        <v/>
      </c>
    </row>
    <row r="19" spans="1:16" s="5" customFormat="1" ht="157.5" x14ac:dyDescent="0.2">
      <c r="A19" s="39">
        <v>10</v>
      </c>
      <c r="B19" s="38" t="s">
        <v>20</v>
      </c>
      <c r="C19" s="31" t="s">
        <v>36</v>
      </c>
      <c r="D19" s="32" t="s">
        <v>5</v>
      </c>
      <c r="E19" s="33" t="s">
        <v>71</v>
      </c>
      <c r="F19" s="34">
        <v>2</v>
      </c>
      <c r="G19" s="34">
        <v>5</v>
      </c>
      <c r="H19" s="35">
        <f t="shared" si="7"/>
        <v>10</v>
      </c>
      <c r="I19" s="35" t="str">
        <f t="shared" si="8"/>
        <v>ORTA RİSK</v>
      </c>
      <c r="J19" s="33" t="s">
        <v>79</v>
      </c>
      <c r="K19" s="62" t="s">
        <v>73</v>
      </c>
      <c r="L19" s="65">
        <v>45291</v>
      </c>
      <c r="M19" s="34">
        <v>2</v>
      </c>
      <c r="N19" s="34">
        <v>5</v>
      </c>
      <c r="O19" s="35">
        <f t="shared" ref="O19:O21" si="11">IF(AND(M19="",N19=""),"",(M19*N19))</f>
        <v>10</v>
      </c>
      <c r="P19" s="35" t="str">
        <f t="shared" ref="P19:P21" si="12">IF(O19="","",IF(O19&lt;=5,"ÇOK DÜŞÜK RİSK",IF(AND(O19&gt;5,O19&lt;=9),"DÜŞÜK RİSK",IF(AND(O19&gt;9,O19&lt;=12),"ORTA RİSK",IF(AND(O19&gt;12,O19&lt;=16),"YÜKSEK RİSK",IF(O19&gt;16,"ÇOK YÜKSEK RİSK",""))))))</f>
        <v>ORTA RİSK</v>
      </c>
    </row>
    <row r="20" spans="1:16" s="5" customFormat="1" ht="189" x14ac:dyDescent="0.2">
      <c r="A20" s="39">
        <v>11</v>
      </c>
      <c r="B20" s="38" t="s">
        <v>21</v>
      </c>
      <c r="C20" s="31" t="s">
        <v>23</v>
      </c>
      <c r="D20" s="32" t="s">
        <v>5</v>
      </c>
      <c r="E20" s="33" t="s">
        <v>24</v>
      </c>
      <c r="F20" s="34">
        <v>3</v>
      </c>
      <c r="G20" s="34">
        <v>5</v>
      </c>
      <c r="H20" s="35">
        <f t="shared" si="7"/>
        <v>15</v>
      </c>
      <c r="I20" s="35" t="str">
        <f t="shared" si="8"/>
        <v>YÜKSEK RİSK</v>
      </c>
      <c r="J20" s="31" t="s">
        <v>78</v>
      </c>
      <c r="K20" s="62" t="s">
        <v>73</v>
      </c>
      <c r="L20" s="65">
        <v>45291</v>
      </c>
      <c r="M20" s="34">
        <v>2</v>
      </c>
      <c r="N20" s="34">
        <v>5</v>
      </c>
      <c r="O20" s="35">
        <v>10</v>
      </c>
      <c r="P20" s="35" t="str">
        <f t="shared" si="12"/>
        <v>ORTA RİSK</v>
      </c>
    </row>
    <row r="21" spans="1:16" s="5" customFormat="1" ht="63" x14ac:dyDescent="0.2">
      <c r="A21" s="39">
        <v>12</v>
      </c>
      <c r="B21" s="38" t="s">
        <v>22</v>
      </c>
      <c r="C21" s="31" t="s">
        <v>29</v>
      </c>
      <c r="D21" s="32" t="s">
        <v>5</v>
      </c>
      <c r="E21" s="33" t="s">
        <v>25</v>
      </c>
      <c r="F21" s="34">
        <v>2</v>
      </c>
      <c r="G21" s="34">
        <v>4</v>
      </c>
      <c r="H21" s="35">
        <f t="shared" si="7"/>
        <v>8</v>
      </c>
      <c r="I21" s="35" t="str">
        <f>IF(H21="","",IF(H21&lt;=5,"ÇOK DÜŞÜK RİSK",IF(AND(H21&gt;5,H21&lt;=9),"DÜŞÜK RİSK",IF(AND(H21&gt;9,H21&lt;=12),"ORTA RİSK",IF(AND(H21&gt;12,H21&lt;=16),"YÜKSEK RİSK",IF(H21&gt;16,"ÇOK YÜKSEK RİSK",""))))))</f>
        <v>DÜŞÜK RİSK</v>
      </c>
      <c r="J21" s="31" t="s">
        <v>80</v>
      </c>
      <c r="K21" s="62" t="s">
        <v>73</v>
      </c>
      <c r="L21" s="65">
        <v>45291</v>
      </c>
      <c r="M21" s="34">
        <v>2</v>
      </c>
      <c r="N21" s="34">
        <v>4</v>
      </c>
      <c r="O21" s="35">
        <f t="shared" si="11"/>
        <v>8</v>
      </c>
      <c r="P21" s="35" t="str">
        <f>IF(O21="","",IF(O21&lt;=5,"ÇOK DÜŞÜK RİSK",IF(AND(O21&gt;5,O21&lt;=9),"DÜŞÜK RİSK",IF(AND(O21&gt;9,O21&lt;=12),"ORTA RİSK",IF(AND(O21&gt;12,O21&lt;=16),"YÜKSEK RİSK",IF(O21&gt;16,"ÇOK YÜKSEK RİSK",""))))))</f>
        <v>DÜŞÜK RİSK</v>
      </c>
    </row>
    <row r="22" spans="1:16" s="5" customFormat="1" ht="36" customHeight="1" x14ac:dyDescent="0.2">
      <c r="A22" s="40"/>
      <c r="B22" s="30" t="s">
        <v>4</v>
      </c>
      <c r="C22" s="28"/>
      <c r="D22" s="32"/>
      <c r="E22" s="33"/>
      <c r="F22" s="34"/>
      <c r="G22" s="34"/>
      <c r="H22" s="35"/>
      <c r="I22" s="35"/>
      <c r="J22" s="9"/>
      <c r="K22" s="62"/>
      <c r="L22" s="62"/>
      <c r="M22" s="7"/>
      <c r="N22" s="7"/>
      <c r="O22" s="4"/>
      <c r="P22" s="4"/>
    </row>
    <row r="23" spans="1:16" s="5" customFormat="1" ht="78.75" x14ac:dyDescent="0.2">
      <c r="A23" s="39">
        <v>13</v>
      </c>
      <c r="B23" s="38" t="s">
        <v>8</v>
      </c>
      <c r="C23" s="43" t="s">
        <v>27</v>
      </c>
      <c r="D23" s="32" t="s">
        <v>5</v>
      </c>
      <c r="E23" s="33" t="s">
        <v>26</v>
      </c>
      <c r="F23" s="34">
        <v>1</v>
      </c>
      <c r="G23" s="34">
        <v>5</v>
      </c>
      <c r="H23" s="35">
        <f t="shared" si="7"/>
        <v>5</v>
      </c>
      <c r="I23" s="35" t="str">
        <f t="shared" si="8"/>
        <v>ÇOK DÜŞÜK RİSK</v>
      </c>
      <c r="J23" s="43" t="s">
        <v>75</v>
      </c>
      <c r="K23" s="62" t="s">
        <v>73</v>
      </c>
      <c r="L23" s="65">
        <v>45291</v>
      </c>
      <c r="M23" s="34">
        <v>1</v>
      </c>
      <c r="N23" s="34">
        <v>5</v>
      </c>
      <c r="O23" s="35">
        <f t="shared" ref="O23:O25" si="13">IF(AND(M23="",N23=""),"",(M23*N23))</f>
        <v>5</v>
      </c>
      <c r="P23" s="35" t="str">
        <f t="shared" ref="P23:P25" si="14">IF(O23="","",IF(O23&lt;=5,"ÇOK DÜŞÜK RİSK",IF(AND(O23&gt;5,O23&lt;=9),"DÜŞÜK RİSK",IF(AND(O23&gt;9,O23&lt;=12),"ORTA RİSK",IF(AND(O23&gt;12,O23&lt;=16),"YÜKSEK RİSK",IF(O23&gt;16,"ÇOK YÜKSEK RİSK",""))))))</f>
        <v>ÇOK DÜŞÜK RİSK</v>
      </c>
    </row>
    <row r="24" spans="1:16" s="5" customFormat="1" ht="94.5" x14ac:dyDescent="0.2">
      <c r="A24" s="39">
        <v>14</v>
      </c>
      <c r="B24" s="38" t="s">
        <v>9</v>
      </c>
      <c r="C24" s="31" t="s">
        <v>28</v>
      </c>
      <c r="D24" s="32" t="s">
        <v>5</v>
      </c>
      <c r="E24" s="33" t="s">
        <v>30</v>
      </c>
      <c r="F24" s="34">
        <v>4</v>
      </c>
      <c r="G24" s="34">
        <v>5</v>
      </c>
      <c r="H24" s="35">
        <f t="shared" si="7"/>
        <v>20</v>
      </c>
      <c r="I24" s="35" t="str">
        <f t="shared" si="8"/>
        <v>ÇOK YÜKSEK RİSK</v>
      </c>
      <c r="J24" s="31" t="s">
        <v>76</v>
      </c>
      <c r="K24" s="62" t="s">
        <v>73</v>
      </c>
      <c r="L24" s="65">
        <v>45291</v>
      </c>
      <c r="M24" s="34">
        <v>2</v>
      </c>
      <c r="N24" s="34">
        <v>5</v>
      </c>
      <c r="O24" s="35">
        <f t="shared" si="13"/>
        <v>10</v>
      </c>
      <c r="P24" s="35" t="str">
        <f t="shared" si="14"/>
        <v>ORTA RİSK</v>
      </c>
    </row>
    <row r="25" spans="1:16" s="5" customFormat="1" ht="126" x14ac:dyDescent="0.2">
      <c r="A25" s="39">
        <v>15</v>
      </c>
      <c r="B25" s="38" t="s">
        <v>10</v>
      </c>
      <c r="C25" s="31" t="s">
        <v>31</v>
      </c>
      <c r="D25" s="32" t="s">
        <v>5</v>
      </c>
      <c r="E25" s="33" t="s">
        <v>32</v>
      </c>
      <c r="F25" s="34">
        <v>1</v>
      </c>
      <c r="G25" s="34">
        <v>5</v>
      </c>
      <c r="H25" s="35">
        <f t="shared" si="7"/>
        <v>5</v>
      </c>
      <c r="I25" s="35" t="str">
        <f t="shared" si="8"/>
        <v>ÇOK DÜŞÜK RİSK</v>
      </c>
      <c r="J25" s="31" t="s">
        <v>77</v>
      </c>
      <c r="K25" s="62" t="s">
        <v>73</v>
      </c>
      <c r="L25" s="65">
        <v>45291</v>
      </c>
      <c r="M25" s="34">
        <v>1</v>
      </c>
      <c r="N25" s="34">
        <v>5</v>
      </c>
      <c r="O25" s="35">
        <f t="shared" si="13"/>
        <v>5</v>
      </c>
      <c r="P25" s="35" t="str">
        <f t="shared" si="14"/>
        <v>ÇOK DÜŞÜK RİSK</v>
      </c>
    </row>
    <row r="26" spans="1:16" s="5" customFormat="1" ht="26.25" customHeight="1" x14ac:dyDescent="0.2">
      <c r="A26" s="41"/>
      <c r="B26" s="11"/>
      <c r="C26" s="12"/>
      <c r="D26" s="13"/>
      <c r="E26" s="14"/>
      <c r="F26" s="7"/>
      <c r="G26" s="7"/>
      <c r="H26" s="4" t="str">
        <f t="shared" si="3"/>
        <v/>
      </c>
      <c r="I26" s="4"/>
      <c r="J26" s="9"/>
      <c r="K26" s="62"/>
      <c r="L26" s="62"/>
      <c r="M26" s="62"/>
      <c r="N26" s="62"/>
      <c r="O26" s="4"/>
      <c r="P26" s="4" t="str">
        <f t="shared" si="0"/>
        <v/>
      </c>
    </row>
    <row r="27" spans="1:16" ht="28.15" customHeight="1" x14ac:dyDescent="0.2">
      <c r="A27" s="15"/>
      <c r="B27" s="16"/>
      <c r="C27" s="17"/>
      <c r="D27" s="18"/>
      <c r="E27" s="17"/>
      <c r="F27" s="19"/>
      <c r="G27" s="19"/>
      <c r="H27" s="20"/>
      <c r="I27" s="21"/>
      <c r="J27" s="19"/>
      <c r="K27" s="19"/>
      <c r="L27" s="66"/>
      <c r="M27" s="19"/>
      <c r="N27" s="19"/>
      <c r="O27" s="21"/>
      <c r="P27" s="21"/>
    </row>
    <row r="28" spans="1:16" ht="15.75" x14ac:dyDescent="0.2">
      <c r="L28" s="42" t="s">
        <v>72</v>
      </c>
    </row>
  </sheetData>
  <sheetProtection formatCells="0"/>
  <mergeCells count="15">
    <mergeCell ref="A2:B4"/>
    <mergeCell ref="A5:A6"/>
    <mergeCell ref="B5:B6"/>
    <mergeCell ref="C5:C6"/>
    <mergeCell ref="D5:D6"/>
    <mergeCell ref="E5:E6"/>
    <mergeCell ref="M4:P4"/>
    <mergeCell ref="M2:P2"/>
    <mergeCell ref="M5:P5"/>
    <mergeCell ref="F5:I5"/>
    <mergeCell ref="J5:J6"/>
    <mergeCell ref="K5:K6"/>
    <mergeCell ref="L5:L6"/>
    <mergeCell ref="M3:P3"/>
    <mergeCell ref="C2:K4"/>
  </mergeCells>
  <conditionalFormatting sqref="P7:P12 I7:I16 P18 I18:I27 P22 P26">
    <cfRule type="expression" dxfId="34" priority="227">
      <formula>AND(H7&gt;16,H7&lt;=25)</formula>
    </cfRule>
    <cfRule type="expression" dxfId="33" priority="228">
      <formula>AND(H7&gt;=15,H7&lt;20)</formula>
    </cfRule>
    <cfRule type="expression" dxfId="32" priority="229">
      <formula>AND(H7&gt;=10,H7&lt;=12)</formula>
    </cfRule>
    <cfRule type="expression" dxfId="31" priority="230">
      <formula>AND(H7&gt;=6,H7&lt;=9)</formula>
    </cfRule>
    <cfRule type="expression" dxfId="30" priority="231">
      <formula>AND(H7&gt;=1,H7&lt;=5)</formula>
    </cfRule>
  </conditionalFormatting>
  <conditionalFormatting sqref="P27">
    <cfRule type="expression" dxfId="29" priority="181">
      <formula>AND(O27&gt;16,O27&lt;25)</formula>
    </cfRule>
    <cfRule type="expression" dxfId="28" priority="182">
      <formula>AND(O27&gt;=15,O27&lt;20)</formula>
    </cfRule>
    <cfRule type="expression" dxfId="27" priority="183">
      <formula>AND(O27&gt;=10,O27&lt;=12)</formula>
    </cfRule>
    <cfRule type="expression" dxfId="26" priority="184">
      <formula>AND(O27&gt;=6,O27&lt;=9)</formula>
    </cfRule>
    <cfRule type="expression" dxfId="25" priority="185">
      <formula>AND(O27&gt;=1,O27&lt;=5)</formula>
    </cfRule>
  </conditionalFormatting>
  <conditionalFormatting sqref="I17">
    <cfRule type="expression" dxfId="24" priority="21">
      <formula>AND(H17&gt;16,H17&lt;=25)</formula>
    </cfRule>
    <cfRule type="expression" dxfId="23" priority="22">
      <formula>AND(H17&gt;=15,H17&lt;20)</formula>
    </cfRule>
    <cfRule type="expression" dxfId="22" priority="23">
      <formula>AND(H17&gt;=10,H17&lt;=12)</formula>
    </cfRule>
    <cfRule type="expression" dxfId="21" priority="24">
      <formula>AND(H17&gt;=6,H17&lt;=9)</formula>
    </cfRule>
    <cfRule type="expression" dxfId="20" priority="25">
      <formula>AND(H17&gt;=1,H17&lt;=5)</formula>
    </cfRule>
  </conditionalFormatting>
  <conditionalFormatting sqref="P13:P16">
    <cfRule type="expression" dxfId="19" priority="16">
      <formula>AND(O13&gt;16,O13&lt;=25)</formula>
    </cfRule>
    <cfRule type="expression" dxfId="18" priority="17">
      <formula>AND(O13&gt;=15,O13&lt;20)</formula>
    </cfRule>
    <cfRule type="expression" dxfId="17" priority="18">
      <formula>AND(O13&gt;=10,O13&lt;=12)</formula>
    </cfRule>
    <cfRule type="expression" dxfId="16" priority="19">
      <formula>AND(O13&gt;=6,O13&lt;=9)</formula>
    </cfRule>
    <cfRule type="expression" dxfId="15" priority="20">
      <formula>AND(O13&gt;=1,O13&lt;=5)</formula>
    </cfRule>
  </conditionalFormatting>
  <conditionalFormatting sqref="P17">
    <cfRule type="expression" dxfId="14" priority="11">
      <formula>AND(O17&gt;16,O17&lt;=25)</formula>
    </cfRule>
    <cfRule type="expression" dxfId="13" priority="12">
      <formula>AND(O17&gt;=15,O17&lt;20)</formula>
    </cfRule>
    <cfRule type="expression" dxfId="12" priority="13">
      <formula>AND(O17&gt;=10,O17&lt;=12)</formula>
    </cfRule>
    <cfRule type="expression" dxfId="11" priority="14">
      <formula>AND(O17&gt;=6,O17&lt;=9)</formula>
    </cfRule>
    <cfRule type="expression" dxfId="10" priority="15">
      <formula>AND(O17&gt;=1,O17&lt;=5)</formula>
    </cfRule>
  </conditionalFormatting>
  <conditionalFormatting sqref="P19:P21">
    <cfRule type="expression" dxfId="9" priority="6">
      <formula>AND(O19&gt;16,O19&lt;=25)</formula>
    </cfRule>
    <cfRule type="expression" dxfId="8" priority="7">
      <formula>AND(O19&gt;=15,O19&lt;20)</formula>
    </cfRule>
    <cfRule type="expression" dxfId="7" priority="8">
      <formula>AND(O19&gt;=10,O19&lt;=12)</formula>
    </cfRule>
    <cfRule type="expression" dxfId="6" priority="9">
      <formula>AND(O19&gt;=6,O19&lt;=9)</formula>
    </cfRule>
    <cfRule type="expression" dxfId="5" priority="10">
      <formula>AND(O19&gt;=1,O19&lt;=5)</formula>
    </cfRule>
  </conditionalFormatting>
  <conditionalFormatting sqref="P23:P25">
    <cfRule type="expression" dxfId="4" priority="1">
      <formula>AND(O23&gt;16,O23&lt;=25)</formula>
    </cfRule>
    <cfRule type="expression" dxfId="3" priority="2">
      <formula>AND(O23&gt;=15,O23&lt;20)</formula>
    </cfRule>
    <cfRule type="expression" dxfId="2" priority="3">
      <formula>AND(O23&gt;=10,O23&lt;=12)</formula>
    </cfRule>
    <cfRule type="expression" dxfId="1" priority="4">
      <formula>AND(O23&gt;=6,O23&lt;=9)</formula>
    </cfRule>
    <cfRule type="expression" dxfId="0" priority="5">
      <formula>AND(O23&gt;=1,O23&lt;=5)</formula>
    </cfRule>
  </conditionalFormatting>
  <pageMargins left="0.35433070866141736" right="0.35433070866141736" top="0.78740157480314965" bottom="1.0038461538461538" header="0.51181102362204722" footer="0.51181102362204722"/>
  <pageSetup paperSize="9" scale="56" fitToHeight="0" orientation="landscape" verticalDpi="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KRED</vt:lpstr>
      <vt:lpstr>KRED!Yazdırma_Alanı</vt:lpstr>
      <vt:lpstr>KRED!Yazdırma_Başlıkları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casper</cp:lastModifiedBy>
  <cp:lastPrinted>2021-10-21T10:23:47Z</cp:lastPrinted>
  <dcterms:created xsi:type="dcterms:W3CDTF">2018-02-25T12:51:09Z</dcterms:created>
  <dcterms:modified xsi:type="dcterms:W3CDTF">2023-04-28T13:33:49Z</dcterms:modified>
</cp:coreProperties>
</file>