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amil2\Desktop\"/>
    </mc:Choice>
  </mc:AlternateContent>
  <bookViews>
    <workbookView xWindow="0" yWindow="0" windowWidth="28800" windowHeight="12465"/>
  </bookViews>
  <sheets>
    <sheet name="Nakit Akış Tablosu" sheetId="1" r:id="rId1"/>
  </sheets>
  <calcPr calcId="162913"/>
</workbook>
</file>

<file path=xl/calcChain.xml><?xml version="1.0" encoding="utf-8"?>
<calcChain xmlns="http://schemas.openxmlformats.org/spreadsheetml/2006/main">
  <c r="B52" i="1" l="1"/>
  <c r="B4" i="1" l="1"/>
  <c r="B10" i="1"/>
  <c r="B23" i="1"/>
  <c r="B21" i="1" s="1"/>
  <c r="B38" i="1"/>
  <c r="B36" i="1" s="1"/>
  <c r="B54" i="1"/>
  <c r="B59" i="1"/>
  <c r="B58" i="1" s="1"/>
  <c r="B70" i="1"/>
  <c r="B67" i="1" l="1"/>
  <c r="B51" i="1"/>
  <c r="B19" i="1"/>
  <c r="B68" i="1" l="1"/>
  <c r="B69" i="1" s="1"/>
</calcChain>
</file>

<file path=xl/sharedStrings.xml><?xml version="1.0" encoding="utf-8"?>
<sst xmlns="http://schemas.openxmlformats.org/spreadsheetml/2006/main" count="81" uniqueCount="71">
  <si>
    <t>NAKİT AKIŞLARI</t>
  </si>
  <si>
    <t xml:space="preserve">        FAALİYETLERDEN KAYNAKLANAN NAKİT AKIŞLARI</t>
  </si>
  <si>
    <t>A-) Faaliyetlerden Sağlanan Nakit Girişleri</t>
  </si>
  <si>
    <t xml:space="preserve">       Vergi Gelirleri</t>
  </si>
  <si>
    <t xml:space="preserve">       Teşebbüs ve Mülkiyet Gelirleri</t>
  </si>
  <si>
    <t xml:space="preserve">       Alınan Bağış ve Yardımlar</t>
  </si>
  <si>
    <t xml:space="preserve">       Faizler, Cezalar, Paylar</t>
  </si>
  <si>
    <t xml:space="preserve">       Menkul Kıymet ve Varlık Gelirleri</t>
  </si>
  <si>
    <t>B-) Faaliyetlerden Kaynaklanan Nakit Çıkışları</t>
  </si>
  <si>
    <t xml:space="preserve">        Personel Giderleri</t>
  </si>
  <si>
    <t xml:space="preserve">        Sosyal Güvenlik Kurumlarına Devlet Primleri</t>
  </si>
  <si>
    <t xml:space="preserve">        Mal ve Hizmet Giderleri</t>
  </si>
  <si>
    <t xml:space="preserve">        Faiz Giderleri</t>
  </si>
  <si>
    <t xml:space="preserve">        Cari Transferler</t>
  </si>
  <si>
    <t xml:space="preserve">        Sermaye Transferleri</t>
  </si>
  <si>
    <t xml:space="preserve">        Diğer Giderler</t>
  </si>
  <si>
    <t>C-) Ön Ödemelerden Kaynaklanan Nakit Akışları</t>
  </si>
  <si>
    <t>D-) Faaliyetlerden Sağlanan Net Nakit Akışı (A-B-C)</t>
  </si>
  <si>
    <t xml:space="preserve">       YATIRIMLARDAN KAYNAKLANAN NAKİT AKIŞLARI</t>
  </si>
  <si>
    <t>E-) Mali ve Mali Olmayan Varlık Satışlarından Kaynaklanan Nakit Girişleri</t>
  </si>
  <si>
    <t xml:space="preserve">       Stok Satışlarından Kaynaklanan Nakit Girişleri</t>
  </si>
  <si>
    <t xml:space="preserve">       Maddi Duran Varlık Satışlarından Kaynaklanan Nakit Girişleri</t>
  </si>
  <si>
    <t xml:space="preserve">            Arazi ve Arsalar </t>
  </si>
  <si>
    <t xml:space="preserve">            Yeraltı ve Yerüstü Düzenleri </t>
  </si>
  <si>
    <t xml:space="preserve">            Binalar </t>
  </si>
  <si>
    <t xml:space="preserve">            Tesis, Makine ve Cihazlar </t>
  </si>
  <si>
    <t xml:space="preserve">            Taşıtlar </t>
  </si>
  <si>
    <t xml:space="preserve">            Demirbaşlar </t>
  </si>
  <si>
    <t xml:space="preserve">            Hizmet İmtiyaz Varlıkları </t>
  </si>
  <si>
    <t xml:space="preserve">            Yapılmakta Olan Yatırımlar </t>
  </si>
  <si>
    <t xml:space="preserve">            Yatırım Avansları </t>
  </si>
  <si>
    <t xml:space="preserve">            Elden Çıkarlacak Stoklar ve Maddi Duran Varlıklar </t>
  </si>
  <si>
    <t xml:space="preserve">       Mali Varlık Satışlarından Kaynaklanan Nakit Girişleri</t>
  </si>
  <si>
    <t xml:space="preserve">       Maddi Olmayan Duran Varlık Satışlarından Kaynaklanan Nakit Girişleri</t>
  </si>
  <si>
    <t>F-) Mali ve Mali Olmayan Varlık Alımlarından Kaynaklanan Nakit Çıkışları</t>
  </si>
  <si>
    <t xml:space="preserve">       Stok Alımlarından Kaynaklanan Nakit Çıkışları</t>
  </si>
  <si>
    <t xml:space="preserve">       Maddi Duran Varlık Alımlarından Kaynaklanan Nakit Çıkışları</t>
  </si>
  <si>
    <t xml:space="preserve">       Mali Varlık Alımlarından Kaynaklanan Nakit Çıkışları</t>
  </si>
  <si>
    <t xml:space="preserve">       Maddi Olmayan Duran Varlık Alımlarından Kaynaklanan Nakit Çıkışları</t>
  </si>
  <si>
    <t>G-) Yatırımlardan Sağlanan Net Nakit Akışı (E-F)</t>
  </si>
  <si>
    <t xml:space="preserve">       H-) NAKİT AÇIK/FAZLASI (D+G)</t>
  </si>
  <si>
    <t xml:space="preserve">       FİNANSMAN FAALİYETLERİNDEN KAYNAKLANAN NAKİT AKIŞLARI</t>
  </si>
  <si>
    <t>I-) Net Mali Varlık Ediniminden Kaynaklanan Nakit Akışları</t>
  </si>
  <si>
    <t xml:space="preserve">       Menkul Kıymet ve Varlıklardan Kaynaklanan Nakit Akışları</t>
  </si>
  <si>
    <t xml:space="preserve">       Kurum Alacaklarından Kaynaklanan Nakit Akışları</t>
  </si>
  <si>
    <t xml:space="preserve">       Diğer Varlık Edinimlerinden Kaynaklanan Nakit Akışları</t>
  </si>
  <si>
    <t>J-) Net Borçlanmadan Kaynaklanan Nakit Akışları</t>
  </si>
  <si>
    <t xml:space="preserve">       Mali Borçlanmadan Kaynaklanan Nakit Akışları</t>
  </si>
  <si>
    <t xml:space="preserve">            Para Piyasası Nakit İşlemleri Borçları</t>
  </si>
  <si>
    <t xml:space="preserve">            Kamu İdarelerine Mali Borçlar </t>
  </si>
  <si>
    <t xml:space="preserve">            Tahviller</t>
  </si>
  <si>
    <t xml:space="preserve">            Bonolar</t>
  </si>
  <si>
    <t xml:space="preserve">            Diğer İç Mali Borçlar</t>
  </si>
  <si>
    <t xml:space="preserve">            Dış Mali Borçlar</t>
  </si>
  <si>
    <t xml:space="preserve">       Diğer Yükümlülüklerden Kaynaklanan Nakit Akışları</t>
  </si>
  <si>
    <t>K-) Finansman Faaliyetlerinden Kaynaklanan Net Nakit Akışları (J-I)</t>
  </si>
  <si>
    <t xml:space="preserve">       L-) NAKİT STOĞUNDAKİ NET DEĞİŞİM (H+K)</t>
  </si>
  <si>
    <t xml:space="preserve">       İSTATİSTİKSEL HATA (L-M)</t>
  </si>
  <si>
    <t xml:space="preserve">       M-) HAZIR DEĞERLER NAKİT DEĞİŞİMİ   </t>
  </si>
  <si>
    <t xml:space="preserve">        Kasa </t>
  </si>
  <si>
    <t xml:space="preserve">        Alınan Çekler </t>
  </si>
  <si>
    <t xml:space="preserve">        Banka </t>
  </si>
  <si>
    <t xml:space="preserve">        Proje Özel Hesabı</t>
  </si>
  <si>
    <t xml:space="preserve">        Diğer Hazır Değerler </t>
  </si>
  <si>
    <t xml:space="preserve">        Banka Kredi Kartlarından Alacaklar </t>
  </si>
  <si>
    <t xml:space="preserve">        Verilen Çekler ve Gönderme Emirleri </t>
  </si>
  <si>
    <t xml:space="preserve">        Döviz </t>
  </si>
  <si>
    <t xml:space="preserve">        Döviz Gönderme Emirleri </t>
  </si>
  <si>
    <t xml:space="preserve">        Elçilik ve Konsolosluklar Nezdindeki Paralar </t>
  </si>
  <si>
    <t>2023 YILI</t>
  </si>
  <si>
    <t>2023 Yılı Nakit Akış Tablosu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</si>
</sst>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7" x14ac:knownFonts="1">
    <font>
      <sz val="11"/>
      <color indexed="8"/>
      <name val="Calibri"/>
      <family val="2"/>
      <charset val="162"/>
    </font>
    <font>
      <sz val="11"/>
      <name val="Calibri"/>
      <family val="2"/>
      <charset val="162"/>
    </font>
    <font>
      <b/>
      <sz val="12"/>
      <color indexed="9"/>
      <name val="Calibri"/>
      <family val="2"/>
      <charset val="162"/>
    </font>
    <font>
      <sz val="12"/>
      <name val="Calibri"/>
      <family val="2"/>
    </font>
    <font>
      <b/>
      <sz val="12"/>
      <name val="Calibri"/>
      <family val="2"/>
      <charset val="162"/>
    </font>
    <font>
      <b/>
      <sz val="18"/>
      <name val="Calibri"/>
      <family val="2"/>
      <charset val="162"/>
    </font>
    <font>
      <sz val="11"/>
      <color rgb="FFFF0000"/>
      <name val="Calibri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4" borderId="1" xfId="0" applyFont="1" applyFill="1" applyBorder="1" applyAlignment="1">
      <alignment horizontal="center" vertical="center"/>
    </xf>
    <xf numFmtId="0" fontId="3" fillId="3" borderId="2" xfId="0" applyFont="1" applyFill="1" applyBorder="1"/>
    <xf numFmtId="0" fontId="4" fillId="2" borderId="2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2" borderId="1" xfId="0" applyFont="1" applyFill="1" applyBorder="1"/>
    <xf numFmtId="0" fontId="2" fillId="4" borderId="4" xfId="0" applyFont="1" applyFill="1" applyBorder="1" applyAlignment="1">
      <alignment horizontal="center" vertical="center"/>
    </xf>
    <xf numFmtId="0" fontId="3" fillId="3" borderId="5" xfId="0" applyFont="1" applyFill="1" applyBorder="1"/>
    <xf numFmtId="164" fontId="4" fillId="2" borderId="5" xfId="0" applyNumberFormat="1" applyFont="1" applyFill="1" applyBorder="1"/>
    <xf numFmtId="164" fontId="3" fillId="0" borderId="5" xfId="0" applyNumberFormat="1" applyFont="1" applyBorder="1"/>
    <xf numFmtId="164" fontId="3" fillId="3" borderId="5" xfId="0" applyNumberFormat="1" applyFont="1" applyFill="1" applyBorder="1"/>
    <xf numFmtId="164" fontId="4" fillId="2" borderId="4" xfId="0" applyNumberFormat="1" applyFont="1" applyFill="1" applyBorder="1"/>
    <xf numFmtId="164" fontId="3" fillId="0" borderId="6" xfId="0" applyNumberFormat="1" applyFont="1" applyBorder="1"/>
    <xf numFmtId="4" fontId="1" fillId="0" borderId="0" xfId="0" applyNumberFormat="1" applyFont="1"/>
    <xf numFmtId="4" fontId="1" fillId="5" borderId="0" xfId="0" applyNumberFormat="1" applyFont="1" applyFill="1"/>
    <xf numFmtId="4" fontId="6" fillId="5" borderId="0" xfId="0" applyNumberFormat="1" applyFont="1" applyFill="1"/>
    <xf numFmtId="0" fontId="5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154"/>
  <sheetViews>
    <sheetView tabSelected="1" zoomScaleNormal="100" workbookViewId="0">
      <selection activeCell="E8" sqref="E8"/>
    </sheetView>
  </sheetViews>
  <sheetFormatPr defaultRowHeight="15" customHeight="1" x14ac:dyDescent="0.25"/>
  <cols>
    <col min="1" max="1" width="72.85546875" style="1" bestFit="1" customWidth="1"/>
    <col min="2" max="2" width="31.85546875" style="1" bestFit="1" customWidth="1"/>
    <col min="3" max="3" width="9.140625" style="1" bestFit="1" customWidth="1"/>
    <col min="4" max="4" width="12" style="1" bestFit="1" customWidth="1"/>
    <col min="5" max="5" width="65.140625" style="1" bestFit="1" customWidth="1"/>
    <col min="6" max="6" width="9.140625" style="1" bestFit="1" customWidth="1"/>
    <col min="7" max="7" width="16.42578125" style="1" bestFit="1" customWidth="1"/>
    <col min="8" max="254" width="9.140625" style="1" bestFit="1" customWidth="1"/>
  </cols>
  <sheetData>
    <row r="1" spans="1:7" ht="23.25" x14ac:dyDescent="0.35">
      <c r="A1" s="18" t="s">
        <v>70</v>
      </c>
      <c r="B1" s="18"/>
    </row>
    <row r="2" spans="1:7" ht="15.75" x14ac:dyDescent="0.25">
      <c r="A2" s="2" t="s">
        <v>0</v>
      </c>
      <c r="B2" s="8" t="s">
        <v>69</v>
      </c>
    </row>
    <row r="3" spans="1:7" ht="15.75" x14ac:dyDescent="0.25">
      <c r="A3" s="3" t="s">
        <v>1</v>
      </c>
      <c r="B3" s="9"/>
    </row>
    <row r="4" spans="1:7" ht="15.75" x14ac:dyDescent="0.25">
      <c r="A4" s="4" t="s">
        <v>2</v>
      </c>
      <c r="B4" s="10">
        <f>SUM(B5:B9)</f>
        <v>565176079.28999996</v>
      </c>
      <c r="G4" s="16"/>
    </row>
    <row r="5" spans="1:7" ht="15.75" x14ac:dyDescent="0.25">
      <c r="A5" s="5" t="s">
        <v>3</v>
      </c>
      <c r="B5" s="11">
        <v>0</v>
      </c>
      <c r="G5" s="16"/>
    </row>
    <row r="6" spans="1:7" ht="15.75" x14ac:dyDescent="0.25">
      <c r="A6" s="5" t="s">
        <v>4</v>
      </c>
      <c r="B6" s="11">
        <v>14417735.869999999</v>
      </c>
      <c r="G6" s="16"/>
    </row>
    <row r="7" spans="1:7" ht="15.75" x14ac:dyDescent="0.25">
      <c r="A7" s="5" t="s">
        <v>5</v>
      </c>
      <c r="B7" s="11">
        <v>538837823.64999998</v>
      </c>
      <c r="G7" s="16"/>
    </row>
    <row r="8" spans="1:7" ht="15.75" x14ac:dyDescent="0.25">
      <c r="A8" s="5" t="s">
        <v>6</v>
      </c>
      <c r="B8" s="11">
        <v>11920519.77</v>
      </c>
      <c r="G8" s="16"/>
    </row>
    <row r="9" spans="1:7" ht="15.75" x14ac:dyDescent="0.25">
      <c r="A9" s="5" t="s">
        <v>7</v>
      </c>
      <c r="B9" s="11">
        <v>0</v>
      </c>
      <c r="G9" s="16"/>
    </row>
    <row r="10" spans="1:7" ht="15.75" x14ac:dyDescent="0.25">
      <c r="A10" s="4" t="s">
        <v>8</v>
      </c>
      <c r="B10" s="10">
        <f>SUM(B11:B17)</f>
        <v>489653206.07999998</v>
      </c>
      <c r="G10" s="16"/>
    </row>
    <row r="11" spans="1:7" ht="15.75" x14ac:dyDescent="0.25">
      <c r="A11" s="5" t="s">
        <v>9</v>
      </c>
      <c r="B11" s="11">
        <v>394874840.89999998</v>
      </c>
      <c r="G11" s="16"/>
    </row>
    <row r="12" spans="1:7" ht="15.75" x14ac:dyDescent="0.25">
      <c r="A12" s="5" t="s">
        <v>10</v>
      </c>
      <c r="B12" s="11">
        <v>47603853.979999997</v>
      </c>
      <c r="G12" s="16"/>
    </row>
    <row r="13" spans="1:7" ht="15.75" x14ac:dyDescent="0.25">
      <c r="A13" s="5" t="s">
        <v>11</v>
      </c>
      <c r="B13" s="11">
        <v>36183455.270000003</v>
      </c>
      <c r="G13" s="16"/>
    </row>
    <row r="14" spans="1:7" ht="15.75" x14ac:dyDescent="0.25">
      <c r="A14" s="5" t="s">
        <v>12</v>
      </c>
      <c r="B14" s="11">
        <v>0</v>
      </c>
      <c r="G14" s="16"/>
    </row>
    <row r="15" spans="1:7" ht="15.75" x14ac:dyDescent="0.25">
      <c r="A15" s="5" t="s">
        <v>13</v>
      </c>
      <c r="B15" s="11">
        <v>10226199.970000001</v>
      </c>
      <c r="G15" s="16"/>
    </row>
    <row r="16" spans="1:7" ht="15.75" x14ac:dyDescent="0.25">
      <c r="A16" s="5" t="s">
        <v>14</v>
      </c>
      <c r="B16" s="11">
        <v>0</v>
      </c>
      <c r="G16" s="16"/>
    </row>
    <row r="17" spans="1:7" ht="15.75" x14ac:dyDescent="0.25">
      <c r="A17" s="5" t="s">
        <v>15</v>
      </c>
      <c r="B17" s="11">
        <v>764855.96</v>
      </c>
      <c r="G17" s="17"/>
    </row>
    <row r="18" spans="1:7" ht="15.75" x14ac:dyDescent="0.25">
      <c r="A18" s="4" t="s">
        <v>16</v>
      </c>
      <c r="B18" s="10">
        <v>7048818.1699999999</v>
      </c>
      <c r="G18" s="16"/>
    </row>
    <row r="19" spans="1:7" ht="15.75" x14ac:dyDescent="0.25">
      <c r="A19" s="4" t="s">
        <v>17</v>
      </c>
      <c r="B19" s="10">
        <f>B4-B10-B18</f>
        <v>68474055.039999977</v>
      </c>
      <c r="G19" s="16"/>
    </row>
    <row r="20" spans="1:7" ht="15.75" x14ac:dyDescent="0.25">
      <c r="A20" s="3" t="s">
        <v>18</v>
      </c>
      <c r="B20" s="12"/>
      <c r="G20" s="15"/>
    </row>
    <row r="21" spans="1:7" ht="15.75" x14ac:dyDescent="0.25">
      <c r="A21" s="4" t="s">
        <v>19</v>
      </c>
      <c r="B21" s="10">
        <f>SUM(B22,B23,B35,B34)</f>
        <v>-1171867653.5299997</v>
      </c>
      <c r="G21" s="15"/>
    </row>
    <row r="22" spans="1:7" ht="15.75" x14ac:dyDescent="0.25">
      <c r="A22" s="5" t="s">
        <v>20</v>
      </c>
      <c r="B22" s="11">
        <v>1712149.47</v>
      </c>
      <c r="G22" s="15"/>
    </row>
    <row r="23" spans="1:7" ht="15.75" x14ac:dyDescent="0.25">
      <c r="A23" s="3" t="s">
        <v>21</v>
      </c>
      <c r="B23" s="12">
        <f>SUM(B24:B33)</f>
        <v>-1173155964.6799998</v>
      </c>
      <c r="G23" s="15"/>
    </row>
    <row r="24" spans="1:7" ht="15.75" x14ac:dyDescent="0.25">
      <c r="A24" s="5" t="s">
        <v>22</v>
      </c>
      <c r="B24" s="11">
        <v>-395816645</v>
      </c>
      <c r="G24" s="15"/>
    </row>
    <row r="25" spans="1:7" ht="15.75" x14ac:dyDescent="0.25">
      <c r="A25" s="5" t="s">
        <v>23</v>
      </c>
      <c r="B25" s="11">
        <v>-786858471.54999995</v>
      </c>
      <c r="G25" s="15"/>
    </row>
    <row r="26" spans="1:7" ht="15.75" x14ac:dyDescent="0.25">
      <c r="A26" s="5" t="s">
        <v>24</v>
      </c>
      <c r="B26" s="11">
        <v>5237520.13</v>
      </c>
      <c r="G26" s="15"/>
    </row>
    <row r="27" spans="1:7" ht="15.75" x14ac:dyDescent="0.25">
      <c r="A27" s="5" t="s">
        <v>25</v>
      </c>
      <c r="B27" s="11">
        <v>-1174.01</v>
      </c>
      <c r="G27" s="15"/>
    </row>
    <row r="28" spans="1:7" ht="15.75" x14ac:dyDescent="0.25">
      <c r="A28" s="5" t="s">
        <v>26</v>
      </c>
      <c r="B28" s="11">
        <v>4282805.75</v>
      </c>
      <c r="G28" s="15"/>
    </row>
    <row r="29" spans="1:7" ht="15.75" x14ac:dyDescent="0.25">
      <c r="A29" s="5" t="s">
        <v>27</v>
      </c>
      <c r="B29" s="11">
        <v>0</v>
      </c>
      <c r="G29" s="15"/>
    </row>
    <row r="30" spans="1:7" ht="15.75" x14ac:dyDescent="0.25">
      <c r="A30" s="5" t="s">
        <v>28</v>
      </c>
      <c r="B30" s="11">
        <v>0</v>
      </c>
      <c r="G30" s="15"/>
    </row>
    <row r="31" spans="1:7" ht="15.75" x14ac:dyDescent="0.25">
      <c r="A31" s="5" t="s">
        <v>29</v>
      </c>
      <c r="B31" s="11">
        <v>0</v>
      </c>
      <c r="G31" s="15"/>
    </row>
    <row r="32" spans="1:7" ht="15.75" x14ac:dyDescent="0.25">
      <c r="A32" s="5" t="s">
        <v>30</v>
      </c>
      <c r="B32" s="11">
        <v>0</v>
      </c>
      <c r="G32" s="15"/>
    </row>
    <row r="33" spans="1:7" ht="15.75" x14ac:dyDescent="0.25">
      <c r="A33" s="5" t="s">
        <v>31</v>
      </c>
      <c r="B33" s="11">
        <v>0</v>
      </c>
      <c r="G33" s="15"/>
    </row>
    <row r="34" spans="1:7" ht="15.75" x14ac:dyDescent="0.25">
      <c r="A34" s="5" t="s">
        <v>32</v>
      </c>
      <c r="B34" s="11">
        <v>0</v>
      </c>
      <c r="G34" s="15"/>
    </row>
    <row r="35" spans="1:7" ht="15.75" x14ac:dyDescent="0.25">
      <c r="A35" s="5" t="s">
        <v>33</v>
      </c>
      <c r="B35" s="11">
        <v>-423838.32</v>
      </c>
      <c r="G35" s="15"/>
    </row>
    <row r="36" spans="1:7" ht="15.75" x14ac:dyDescent="0.25">
      <c r="A36" s="4" t="s">
        <v>34</v>
      </c>
      <c r="B36" s="10">
        <f>SUM(B37,B38,B49,B50)</f>
        <v>-1162335443.23</v>
      </c>
      <c r="G36" s="15"/>
    </row>
    <row r="37" spans="1:7" ht="15.75" x14ac:dyDescent="0.25">
      <c r="A37" s="5" t="s">
        <v>35</v>
      </c>
      <c r="B37" s="11">
        <v>10164239.699999999</v>
      </c>
      <c r="G37" s="15"/>
    </row>
    <row r="38" spans="1:7" ht="15.75" x14ac:dyDescent="0.25">
      <c r="A38" s="3" t="s">
        <v>36</v>
      </c>
      <c r="B38" s="12">
        <f>SUM(B39:B48)</f>
        <v>-1172075844.6100001</v>
      </c>
      <c r="G38" s="15"/>
    </row>
    <row r="39" spans="1:7" ht="15.75" x14ac:dyDescent="0.25">
      <c r="A39" s="5" t="s">
        <v>22</v>
      </c>
      <c r="B39" s="11">
        <v>525555280.69999999</v>
      </c>
      <c r="G39" s="15"/>
    </row>
    <row r="40" spans="1:7" ht="15.75" x14ac:dyDescent="0.25">
      <c r="A40" s="5" t="s">
        <v>23</v>
      </c>
      <c r="B40" s="11">
        <v>-1733455688.9000001</v>
      </c>
      <c r="G40" s="15"/>
    </row>
    <row r="41" spans="1:7" ht="15.75" x14ac:dyDescent="0.25">
      <c r="A41" s="5" t="s">
        <v>24</v>
      </c>
      <c r="B41" s="11">
        <v>0</v>
      </c>
      <c r="G41" s="15"/>
    </row>
    <row r="42" spans="1:7" ht="15.75" x14ac:dyDescent="0.25">
      <c r="A42" s="5" t="s">
        <v>25</v>
      </c>
      <c r="B42" s="11">
        <v>13843850.189999999</v>
      </c>
      <c r="G42" s="15"/>
    </row>
    <row r="43" spans="1:7" ht="15.75" x14ac:dyDescent="0.25">
      <c r="A43" s="5" t="s">
        <v>26</v>
      </c>
      <c r="B43" s="11">
        <v>4794568.05</v>
      </c>
      <c r="G43" s="15"/>
    </row>
    <row r="44" spans="1:7" ht="15.75" x14ac:dyDescent="0.25">
      <c r="A44" s="5" t="s">
        <v>27</v>
      </c>
      <c r="B44" s="11">
        <v>14735017.960000001</v>
      </c>
      <c r="G44" s="15"/>
    </row>
    <row r="45" spans="1:7" ht="15.75" x14ac:dyDescent="0.25">
      <c r="A45" s="5" t="s">
        <v>28</v>
      </c>
      <c r="B45" s="11">
        <v>0</v>
      </c>
      <c r="G45" s="15"/>
    </row>
    <row r="46" spans="1:7" ht="15.75" x14ac:dyDescent="0.25">
      <c r="A46" s="5" t="s">
        <v>29</v>
      </c>
      <c r="B46" s="11">
        <v>2450257.0699999998</v>
      </c>
      <c r="G46" s="15"/>
    </row>
    <row r="47" spans="1:7" ht="15.75" x14ac:dyDescent="0.25">
      <c r="A47" s="5" t="s">
        <v>30</v>
      </c>
      <c r="B47" s="11">
        <v>0</v>
      </c>
      <c r="G47" s="15"/>
    </row>
    <row r="48" spans="1:7" ht="15.75" x14ac:dyDescent="0.25">
      <c r="A48" s="5" t="s">
        <v>31</v>
      </c>
      <c r="B48" s="11">
        <v>870.32</v>
      </c>
      <c r="G48" s="15"/>
    </row>
    <row r="49" spans="1:7" ht="15.75" x14ac:dyDescent="0.25">
      <c r="A49" s="5" t="s">
        <v>37</v>
      </c>
      <c r="B49" s="11">
        <v>0</v>
      </c>
      <c r="G49" s="15"/>
    </row>
    <row r="50" spans="1:7" ht="15.75" x14ac:dyDescent="0.25">
      <c r="A50" s="5" t="s">
        <v>38</v>
      </c>
      <c r="B50" s="11">
        <v>-423838.32</v>
      </c>
      <c r="G50" s="15"/>
    </row>
    <row r="51" spans="1:7" ht="15.75" x14ac:dyDescent="0.25">
      <c r="A51" s="4" t="s">
        <v>39</v>
      </c>
      <c r="B51" s="10">
        <f>B21-B36</f>
        <v>-9532210.2999997139</v>
      </c>
      <c r="G51" s="15"/>
    </row>
    <row r="52" spans="1:7" ht="15.75" x14ac:dyDescent="0.25">
      <c r="A52" s="4" t="s">
        <v>40</v>
      </c>
      <c r="B52" s="10">
        <f>B19+B51</f>
        <v>58941844.740000263</v>
      </c>
      <c r="G52" s="15"/>
    </row>
    <row r="53" spans="1:7" ht="15.75" x14ac:dyDescent="0.25">
      <c r="A53" s="3" t="s">
        <v>41</v>
      </c>
      <c r="B53" s="12"/>
      <c r="G53" s="15"/>
    </row>
    <row r="54" spans="1:7" ht="15.75" x14ac:dyDescent="0.25">
      <c r="A54" s="4" t="s">
        <v>42</v>
      </c>
      <c r="B54" s="10">
        <f>SUM(B55:B57)</f>
        <v>59452148.029999994</v>
      </c>
      <c r="G54" s="15"/>
    </row>
    <row r="55" spans="1:7" ht="15.75" x14ac:dyDescent="0.25">
      <c r="A55" s="5" t="s">
        <v>43</v>
      </c>
      <c r="B55" s="11">
        <v>29492798.329999998</v>
      </c>
      <c r="G55" s="15"/>
    </row>
    <row r="56" spans="1:7" ht="15.75" x14ac:dyDescent="0.25">
      <c r="A56" s="5" t="s">
        <v>44</v>
      </c>
      <c r="B56" s="11">
        <v>29492798.329999998</v>
      </c>
      <c r="G56" s="15"/>
    </row>
    <row r="57" spans="1:7" ht="15.75" x14ac:dyDescent="0.25">
      <c r="A57" s="5" t="s">
        <v>45</v>
      </c>
      <c r="B57" s="11">
        <v>466551.37</v>
      </c>
      <c r="G57" s="15"/>
    </row>
    <row r="58" spans="1:7" ht="15.75" x14ac:dyDescent="0.25">
      <c r="A58" s="4" t="s">
        <v>46</v>
      </c>
      <c r="B58" s="10">
        <f>SUM(B59,B66)</f>
        <v>674708.06</v>
      </c>
      <c r="G58" s="15"/>
    </row>
    <row r="59" spans="1:7" ht="15.75" x14ac:dyDescent="0.25">
      <c r="A59" s="3" t="s">
        <v>47</v>
      </c>
      <c r="B59" s="12">
        <f>SUM(B60:B65)</f>
        <v>0</v>
      </c>
      <c r="G59" s="15"/>
    </row>
    <row r="60" spans="1:7" ht="15.75" x14ac:dyDescent="0.25">
      <c r="A60" s="5" t="s">
        <v>48</v>
      </c>
      <c r="B60" s="11">
        <v>0</v>
      </c>
      <c r="G60" s="15"/>
    </row>
    <row r="61" spans="1:7" ht="15.75" x14ac:dyDescent="0.25">
      <c r="A61" s="5" t="s">
        <v>49</v>
      </c>
      <c r="B61" s="11">
        <v>0</v>
      </c>
      <c r="G61" s="15"/>
    </row>
    <row r="62" spans="1:7" ht="15.75" x14ac:dyDescent="0.25">
      <c r="A62" s="5" t="s">
        <v>50</v>
      </c>
      <c r="B62" s="11">
        <v>0</v>
      </c>
      <c r="G62" s="15"/>
    </row>
    <row r="63" spans="1:7" ht="15.75" x14ac:dyDescent="0.25">
      <c r="A63" s="5" t="s">
        <v>51</v>
      </c>
      <c r="B63" s="11">
        <v>0</v>
      </c>
      <c r="G63" s="15"/>
    </row>
    <row r="64" spans="1:7" ht="15.75" x14ac:dyDescent="0.25">
      <c r="A64" s="5" t="s">
        <v>52</v>
      </c>
      <c r="B64" s="11">
        <v>0</v>
      </c>
      <c r="G64" s="15"/>
    </row>
    <row r="65" spans="1:7" ht="15.75" x14ac:dyDescent="0.25">
      <c r="A65" s="5" t="s">
        <v>53</v>
      </c>
      <c r="B65" s="11">
        <v>0</v>
      </c>
      <c r="G65" s="15"/>
    </row>
    <row r="66" spans="1:7" ht="15.75" x14ac:dyDescent="0.25">
      <c r="A66" s="5" t="s">
        <v>54</v>
      </c>
      <c r="B66" s="11">
        <v>674708.06</v>
      </c>
      <c r="G66" s="15"/>
    </row>
    <row r="67" spans="1:7" ht="15.75" x14ac:dyDescent="0.25">
      <c r="A67" s="4" t="s">
        <v>55</v>
      </c>
      <c r="B67" s="10">
        <f>B58-B54</f>
        <v>-58777439.969999991</v>
      </c>
      <c r="G67" s="15"/>
    </row>
    <row r="68" spans="1:7" ht="15.75" x14ac:dyDescent="0.25">
      <c r="A68" s="4" t="s">
        <v>56</v>
      </c>
      <c r="B68" s="10">
        <f>B52+B67</f>
        <v>164404.7700002715</v>
      </c>
      <c r="G68" s="15"/>
    </row>
    <row r="69" spans="1:7" ht="15.75" x14ac:dyDescent="0.25">
      <c r="A69" s="5" t="s">
        <v>57</v>
      </c>
      <c r="B69" s="11">
        <f>B68-B70</f>
        <v>4.0000271517783403E-2</v>
      </c>
      <c r="G69" s="15"/>
    </row>
    <row r="70" spans="1:7" ht="15.75" x14ac:dyDescent="0.25">
      <c r="A70" s="7" t="s">
        <v>58</v>
      </c>
      <c r="B70" s="13">
        <f>SUM(B71:B80)</f>
        <v>164404.72999999998</v>
      </c>
      <c r="G70" s="15"/>
    </row>
    <row r="71" spans="1:7" ht="15.75" x14ac:dyDescent="0.25">
      <c r="A71" s="5" t="s">
        <v>59</v>
      </c>
      <c r="B71" s="11">
        <v>0</v>
      </c>
      <c r="G71" s="15"/>
    </row>
    <row r="72" spans="1:7" ht="15.75" x14ac:dyDescent="0.25">
      <c r="A72" s="5" t="s">
        <v>60</v>
      </c>
      <c r="B72" s="11">
        <v>0</v>
      </c>
      <c r="G72" s="15"/>
    </row>
    <row r="73" spans="1:7" ht="15.75" x14ac:dyDescent="0.25">
      <c r="A73" s="5" t="s">
        <v>61</v>
      </c>
      <c r="B73" s="11">
        <v>49963.65</v>
      </c>
      <c r="G73" s="15"/>
    </row>
    <row r="74" spans="1:7" ht="15.75" x14ac:dyDescent="0.25">
      <c r="A74" s="5" t="s">
        <v>65</v>
      </c>
      <c r="B74" s="11">
        <v>0</v>
      </c>
      <c r="G74" s="15"/>
    </row>
    <row r="75" spans="1:7" ht="15.75" x14ac:dyDescent="0.25">
      <c r="A75" s="5" t="s">
        <v>62</v>
      </c>
      <c r="B75" s="11">
        <v>161062.88</v>
      </c>
      <c r="G75" s="15"/>
    </row>
    <row r="76" spans="1:7" ht="15.75" x14ac:dyDescent="0.25">
      <c r="A76" s="5" t="s">
        <v>66</v>
      </c>
      <c r="B76" s="11">
        <v>-46621.8</v>
      </c>
      <c r="G76" s="15"/>
    </row>
    <row r="77" spans="1:7" ht="15.75" x14ac:dyDescent="0.25">
      <c r="A77" s="5" t="s">
        <v>67</v>
      </c>
      <c r="B77" s="11">
        <v>0</v>
      </c>
      <c r="G77" s="15"/>
    </row>
    <row r="78" spans="1:7" ht="15.75" x14ac:dyDescent="0.25">
      <c r="A78" s="5" t="s">
        <v>68</v>
      </c>
      <c r="B78" s="11">
        <v>0</v>
      </c>
      <c r="G78" s="15"/>
    </row>
    <row r="79" spans="1:7" ht="15.75" x14ac:dyDescent="0.25">
      <c r="A79" s="5" t="s">
        <v>63</v>
      </c>
      <c r="B79" s="11">
        <v>0</v>
      </c>
      <c r="G79" s="15"/>
    </row>
    <row r="80" spans="1:7" ht="15.75" x14ac:dyDescent="0.25">
      <c r="A80" s="6" t="s">
        <v>64</v>
      </c>
      <c r="B80" s="14">
        <v>0</v>
      </c>
      <c r="G80" s="15"/>
    </row>
    <row r="81" spans="2:7" ht="15" customHeight="1" x14ac:dyDescent="0.25">
      <c r="B81" s="1">
        <v>0</v>
      </c>
      <c r="G81" s="15"/>
    </row>
    <row r="82" spans="2:7" ht="15" customHeight="1" x14ac:dyDescent="0.25">
      <c r="G82" s="15"/>
    </row>
    <row r="83" spans="2:7" ht="15" customHeight="1" x14ac:dyDescent="0.25">
      <c r="G83" s="15"/>
    </row>
    <row r="84" spans="2:7" ht="15" customHeight="1" x14ac:dyDescent="0.25">
      <c r="G84" s="15"/>
    </row>
    <row r="85" spans="2:7" ht="15" customHeight="1" x14ac:dyDescent="0.25">
      <c r="G85" s="15"/>
    </row>
    <row r="86" spans="2:7" ht="15" customHeight="1" x14ac:dyDescent="0.25">
      <c r="G86" s="15"/>
    </row>
    <row r="87" spans="2:7" ht="15" customHeight="1" x14ac:dyDescent="0.25">
      <c r="G87" s="15"/>
    </row>
    <row r="88" spans="2:7" ht="15" customHeight="1" x14ac:dyDescent="0.25">
      <c r="G88" s="15"/>
    </row>
    <row r="89" spans="2:7" ht="15" customHeight="1" x14ac:dyDescent="0.25">
      <c r="G89" s="15"/>
    </row>
    <row r="90" spans="2:7" ht="15" customHeight="1" x14ac:dyDescent="0.25">
      <c r="G90" s="15"/>
    </row>
    <row r="91" spans="2:7" ht="15" customHeight="1" x14ac:dyDescent="0.25">
      <c r="G91" s="15"/>
    </row>
    <row r="92" spans="2:7" ht="15" customHeight="1" x14ac:dyDescent="0.25">
      <c r="G92" s="15"/>
    </row>
    <row r="93" spans="2:7" ht="15" customHeight="1" x14ac:dyDescent="0.25">
      <c r="G93" s="15"/>
    </row>
    <row r="94" spans="2:7" ht="15" customHeight="1" x14ac:dyDescent="0.25">
      <c r="G94" s="15"/>
    </row>
    <row r="95" spans="2:7" ht="15" customHeight="1" x14ac:dyDescent="0.25">
      <c r="G95" s="15"/>
    </row>
    <row r="96" spans="2:7" ht="15" customHeight="1" x14ac:dyDescent="0.25">
      <c r="G96" s="15"/>
    </row>
    <row r="97" spans="7:7" ht="15" customHeight="1" x14ac:dyDescent="0.25">
      <c r="G97" s="15"/>
    </row>
    <row r="98" spans="7:7" ht="15" customHeight="1" x14ac:dyDescent="0.25">
      <c r="G98" s="15"/>
    </row>
    <row r="99" spans="7:7" ht="15" customHeight="1" x14ac:dyDescent="0.25">
      <c r="G99" s="15"/>
    </row>
    <row r="100" spans="7:7" ht="15" customHeight="1" x14ac:dyDescent="0.25">
      <c r="G100" s="15"/>
    </row>
    <row r="101" spans="7:7" ht="15" customHeight="1" x14ac:dyDescent="0.25">
      <c r="G101" s="15"/>
    </row>
    <row r="102" spans="7:7" ht="15" customHeight="1" x14ac:dyDescent="0.25">
      <c r="G102" s="15"/>
    </row>
    <row r="103" spans="7:7" ht="15" customHeight="1" x14ac:dyDescent="0.25">
      <c r="G103" s="15"/>
    </row>
    <row r="104" spans="7:7" ht="15" customHeight="1" x14ac:dyDescent="0.25">
      <c r="G104" s="15"/>
    </row>
    <row r="105" spans="7:7" ht="15" customHeight="1" x14ac:dyDescent="0.25">
      <c r="G105" s="15"/>
    </row>
    <row r="106" spans="7:7" ht="15" customHeight="1" x14ac:dyDescent="0.25">
      <c r="G106" s="15"/>
    </row>
    <row r="107" spans="7:7" ht="15" customHeight="1" x14ac:dyDescent="0.25">
      <c r="G107" s="15"/>
    </row>
    <row r="108" spans="7:7" ht="15" customHeight="1" x14ac:dyDescent="0.25">
      <c r="G108" s="15"/>
    </row>
    <row r="109" spans="7:7" ht="15" customHeight="1" x14ac:dyDescent="0.25">
      <c r="G109" s="15"/>
    </row>
    <row r="110" spans="7:7" ht="15" customHeight="1" x14ac:dyDescent="0.25">
      <c r="G110" s="15"/>
    </row>
    <row r="111" spans="7:7" ht="15" customHeight="1" x14ac:dyDescent="0.25">
      <c r="G111" s="15"/>
    </row>
    <row r="112" spans="7:7" ht="15" customHeight="1" x14ac:dyDescent="0.25">
      <c r="G112" s="15"/>
    </row>
    <row r="113" spans="7:7" ht="15" customHeight="1" x14ac:dyDescent="0.25">
      <c r="G113" s="15"/>
    </row>
    <row r="114" spans="7:7" ht="15" customHeight="1" x14ac:dyDescent="0.25">
      <c r="G114" s="15"/>
    </row>
    <row r="115" spans="7:7" ht="15" customHeight="1" x14ac:dyDescent="0.25">
      <c r="G115" s="15"/>
    </row>
    <row r="116" spans="7:7" ht="15" customHeight="1" x14ac:dyDescent="0.25">
      <c r="G116" s="15"/>
    </row>
    <row r="117" spans="7:7" ht="15" customHeight="1" x14ac:dyDescent="0.25">
      <c r="G117" s="15"/>
    </row>
    <row r="118" spans="7:7" ht="15" customHeight="1" x14ac:dyDescent="0.25">
      <c r="G118" s="15"/>
    </row>
    <row r="119" spans="7:7" ht="15" customHeight="1" x14ac:dyDescent="0.25">
      <c r="G119" s="15"/>
    </row>
    <row r="120" spans="7:7" ht="15" customHeight="1" x14ac:dyDescent="0.25">
      <c r="G120" s="15"/>
    </row>
    <row r="121" spans="7:7" ht="15" customHeight="1" x14ac:dyDescent="0.25">
      <c r="G121" s="15"/>
    </row>
    <row r="122" spans="7:7" ht="15" customHeight="1" x14ac:dyDescent="0.25">
      <c r="G122" s="15"/>
    </row>
    <row r="123" spans="7:7" ht="15" customHeight="1" x14ac:dyDescent="0.25">
      <c r="G123" s="15"/>
    </row>
    <row r="124" spans="7:7" ht="15" customHeight="1" x14ac:dyDescent="0.25">
      <c r="G124" s="15"/>
    </row>
    <row r="125" spans="7:7" ht="15" customHeight="1" x14ac:dyDescent="0.25">
      <c r="G125" s="15"/>
    </row>
    <row r="126" spans="7:7" ht="15" customHeight="1" x14ac:dyDescent="0.25">
      <c r="G126" s="15"/>
    </row>
    <row r="127" spans="7:7" ht="15" customHeight="1" x14ac:dyDescent="0.25">
      <c r="G127" s="15"/>
    </row>
    <row r="128" spans="7:7" ht="15" customHeight="1" x14ac:dyDescent="0.25">
      <c r="G128" s="15"/>
    </row>
    <row r="129" spans="7:7" ht="15" customHeight="1" x14ac:dyDescent="0.25">
      <c r="G129" s="15"/>
    </row>
    <row r="130" spans="7:7" ht="15" customHeight="1" x14ac:dyDescent="0.25">
      <c r="G130" s="15"/>
    </row>
    <row r="131" spans="7:7" ht="15" customHeight="1" x14ac:dyDescent="0.25">
      <c r="G131" s="15"/>
    </row>
    <row r="132" spans="7:7" ht="15" customHeight="1" x14ac:dyDescent="0.25">
      <c r="G132" s="15"/>
    </row>
    <row r="133" spans="7:7" ht="15" customHeight="1" x14ac:dyDescent="0.25">
      <c r="G133" s="15"/>
    </row>
    <row r="134" spans="7:7" ht="15" customHeight="1" x14ac:dyDescent="0.25">
      <c r="G134" s="15"/>
    </row>
    <row r="135" spans="7:7" ht="15" customHeight="1" x14ac:dyDescent="0.25">
      <c r="G135" s="15"/>
    </row>
    <row r="136" spans="7:7" ht="15" customHeight="1" x14ac:dyDescent="0.25">
      <c r="G136" s="15"/>
    </row>
    <row r="137" spans="7:7" ht="15" customHeight="1" x14ac:dyDescent="0.25">
      <c r="G137" s="15"/>
    </row>
    <row r="138" spans="7:7" ht="15" customHeight="1" x14ac:dyDescent="0.25">
      <c r="G138" s="15"/>
    </row>
    <row r="139" spans="7:7" ht="15" customHeight="1" x14ac:dyDescent="0.25">
      <c r="G139" s="15"/>
    </row>
    <row r="140" spans="7:7" ht="15" customHeight="1" x14ac:dyDescent="0.25">
      <c r="G140" s="15"/>
    </row>
    <row r="141" spans="7:7" ht="15" customHeight="1" x14ac:dyDescent="0.25">
      <c r="G141" s="15"/>
    </row>
    <row r="142" spans="7:7" ht="15" customHeight="1" x14ac:dyDescent="0.25">
      <c r="G142" s="15"/>
    </row>
    <row r="143" spans="7:7" ht="15" customHeight="1" x14ac:dyDescent="0.25">
      <c r="G143" s="15"/>
    </row>
    <row r="144" spans="7:7" ht="15" customHeight="1" x14ac:dyDescent="0.25">
      <c r="G144" s="15"/>
    </row>
    <row r="145" spans="7:7" ht="15" customHeight="1" x14ac:dyDescent="0.25">
      <c r="G145" s="15"/>
    </row>
    <row r="146" spans="7:7" ht="15" customHeight="1" x14ac:dyDescent="0.25">
      <c r="G146" s="15"/>
    </row>
    <row r="147" spans="7:7" ht="15" customHeight="1" x14ac:dyDescent="0.25">
      <c r="G147" s="15"/>
    </row>
    <row r="148" spans="7:7" ht="15" customHeight="1" x14ac:dyDescent="0.25">
      <c r="G148" s="15"/>
    </row>
    <row r="149" spans="7:7" ht="15" customHeight="1" x14ac:dyDescent="0.25">
      <c r="G149" s="15"/>
    </row>
    <row r="150" spans="7:7" ht="15" customHeight="1" x14ac:dyDescent="0.25">
      <c r="G150" s="15"/>
    </row>
    <row r="151" spans="7:7" ht="15" customHeight="1" x14ac:dyDescent="0.25">
      <c r="G151" s="15"/>
    </row>
    <row r="152" spans="7:7" ht="15" customHeight="1" x14ac:dyDescent="0.25">
      <c r="G152" s="15"/>
    </row>
    <row r="153" spans="7:7" ht="15" customHeight="1" x14ac:dyDescent="0.25">
      <c r="G153" s="15"/>
    </row>
    <row r="154" spans="7:7" ht="15" customHeight="1" x14ac:dyDescent="0.25">
      <c r="G154" s="15"/>
    </row>
  </sheetData>
  <mergeCells count="1">
    <mergeCell ref="A1:B1"/>
  </mergeCells>
  <pageMargins left="0.7" right="0.7" top="0.75" bottom="0.75" header="0.3" footer="0.3"/>
  <pageSetup paperSize="9" scale="51" orientation="portrait" useFirstPageNumber="1" verticalDpi="599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Nakit Akış Tablosu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Oktay Arıduru</dc:creator>
  <cp:lastModifiedBy>Famil2</cp:lastModifiedBy>
  <dcterms:created xsi:type="dcterms:W3CDTF">2021-02-03T10:34:47Z</dcterms:created>
  <dcterms:modified xsi:type="dcterms:W3CDTF">2024-05-21T10:46:35Z</dcterms:modified>
</cp:coreProperties>
</file>